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10000343\Downloads\"/>
    </mc:Choice>
  </mc:AlternateContent>
  <xr:revisionPtr revIDLastSave="0" documentId="13_ncr:1_{E258B284-3926-4BB3-81D6-CBA38C74B035}" xr6:coauthVersionLast="47" xr6:coauthVersionMax="47" xr10:uidLastSave="{00000000-0000-0000-0000-000000000000}"/>
  <bookViews>
    <workbookView xWindow="-120" yWindow="-120" windowWidth="29040" windowHeight="15720" xr2:uid="{23F33B5E-5E03-4675-969B-15B3F0177D9E}"/>
  </bookViews>
  <sheets>
    <sheet name="【様式1】e-Rad申請書" sheetId="4" r:id="rId1"/>
    <sheet name="【様式2】転入出連絡票" sheetId="8" r:id="rId2"/>
    <sheet name="転記用（申請書）" sheetId="5" state="hidden" r:id="rId3"/>
    <sheet name="転記用（転入出）" sheetId="9" state="hidden" r:id="rId4"/>
    <sheet name="部局一覧" sheetId="6" state="hidden" r:id="rId5"/>
  </sheets>
  <definedNames>
    <definedName name="_xlnm.Print_Area" localSheetId="0">'【様式1】e-Rad申請書'!$A$2:$U$91</definedName>
    <definedName name="_xlnm.Print_Area" localSheetId="1">【様式2】転入出連絡票!$A$2:$Y$40</definedName>
    <definedName name="システムデザイン研究科">部局一覧!$B$30:$B$35</definedName>
    <definedName name="システムデザイン専攻">部局一覧!$C$30:$C$35</definedName>
    <definedName name="経営学研究科">部局一覧!$B$19</definedName>
    <definedName name="社会行動学専攻">部局一覧!$C$1:$C$3</definedName>
    <definedName name="人間科学専攻">部局一覧!$C$4:$C$7</definedName>
    <definedName name="人間健康科学研究科">部局一覧!$B$36:$B$41</definedName>
    <definedName name="人間健康科学専攻">部局一覧!$C$36:$C$41</definedName>
    <definedName name="人文科学研究科">部局一覧!$B$1:$B$11</definedName>
    <definedName name="都市環境科学研究科">部局一覧!$B$24:$B$29</definedName>
    <definedName name="都市環境科学専攻">部局一覧!$C$24:$C$29</definedName>
    <definedName name="文化関係論専攻">部局一覧!$C$11:$C$15</definedName>
    <definedName name="文化基礎論専攻">部局一覧!$C$8:$C$10</definedName>
    <definedName name="法学政治学研究科">部局一覧!$B$16:$B$18</definedName>
    <definedName name="法学政治学専攻">部局一覧!$C$16:$C$17</definedName>
    <definedName name="理学研究科">部局一覧!$B$20:$B$23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 i="5" l="1"/>
  <c r="AE2" i="5"/>
  <c r="AO2" i="5"/>
  <c r="AN2" i="5"/>
  <c r="AM2" i="5"/>
  <c r="AK2" i="5"/>
  <c r="AI2" i="5"/>
  <c r="AG2" i="5"/>
  <c r="AD2" i="5"/>
  <c r="Z2" i="5"/>
  <c r="U2" i="5"/>
  <c r="Q2" i="5"/>
  <c r="P2" i="5"/>
  <c r="N2" i="5"/>
  <c r="B2" i="5"/>
  <c r="D3" i="9"/>
  <c r="D4" i="9"/>
  <c r="D5" i="9"/>
  <c r="D6" i="9"/>
  <c r="D7" i="9"/>
  <c r="D8" i="9"/>
  <c r="D9" i="9"/>
  <c r="D10" i="9"/>
  <c r="D11" i="9"/>
  <c r="D2" i="9"/>
  <c r="E3" i="9"/>
  <c r="F3" i="9"/>
  <c r="E4" i="9"/>
  <c r="F4" i="9"/>
  <c r="E5" i="9"/>
  <c r="F5" i="9"/>
  <c r="E6" i="9"/>
  <c r="F6" i="9"/>
  <c r="E7" i="9"/>
  <c r="F7" i="9"/>
  <c r="E8" i="9"/>
  <c r="F8" i="9"/>
  <c r="E9" i="9"/>
  <c r="F9" i="9"/>
  <c r="E10" i="9"/>
  <c r="F10" i="9"/>
  <c r="E11" i="9"/>
  <c r="F11" i="9"/>
  <c r="F2" i="9"/>
  <c r="E2" i="9"/>
  <c r="AA2" i="5"/>
  <c r="AB2" i="5"/>
  <c r="O3" i="9"/>
  <c r="P3" i="9"/>
  <c r="Q3" i="9"/>
  <c r="R3" i="9"/>
  <c r="S3" i="9"/>
  <c r="T3" i="9"/>
  <c r="U3" i="9"/>
  <c r="O4" i="9"/>
  <c r="P4" i="9"/>
  <c r="Q4" i="9"/>
  <c r="R4" i="9"/>
  <c r="S4" i="9"/>
  <c r="T4" i="9"/>
  <c r="U4" i="9"/>
  <c r="O5" i="9"/>
  <c r="P5" i="9"/>
  <c r="Q5" i="9"/>
  <c r="R5" i="9"/>
  <c r="S5" i="9"/>
  <c r="T5" i="9"/>
  <c r="U5" i="9"/>
  <c r="O6" i="9"/>
  <c r="P6" i="9"/>
  <c r="Q6" i="9"/>
  <c r="R6" i="9"/>
  <c r="S6" i="9"/>
  <c r="T6" i="9"/>
  <c r="U6" i="9"/>
  <c r="O7" i="9"/>
  <c r="P7" i="9"/>
  <c r="Q7" i="9"/>
  <c r="R7" i="9"/>
  <c r="S7" i="9"/>
  <c r="T7" i="9"/>
  <c r="U7" i="9"/>
  <c r="O8" i="9"/>
  <c r="P8" i="9"/>
  <c r="Q8" i="9"/>
  <c r="R8" i="9"/>
  <c r="S8" i="9"/>
  <c r="T8" i="9"/>
  <c r="U8" i="9"/>
  <c r="O9" i="9"/>
  <c r="P9" i="9"/>
  <c r="Q9" i="9"/>
  <c r="R9" i="9"/>
  <c r="S9" i="9"/>
  <c r="T9" i="9"/>
  <c r="U9" i="9"/>
  <c r="O10" i="9"/>
  <c r="P10" i="9"/>
  <c r="Q10" i="9"/>
  <c r="R10" i="9"/>
  <c r="S10" i="9"/>
  <c r="T10" i="9"/>
  <c r="U10" i="9"/>
  <c r="O11" i="9"/>
  <c r="P11" i="9"/>
  <c r="Q11" i="9"/>
  <c r="R11" i="9"/>
  <c r="S11" i="9"/>
  <c r="T11" i="9"/>
  <c r="U11" i="9"/>
  <c r="I3" i="9"/>
  <c r="J3" i="9"/>
  <c r="K3" i="9"/>
  <c r="L3" i="9"/>
  <c r="M3" i="9"/>
  <c r="N3" i="9"/>
  <c r="I4" i="9"/>
  <c r="J4" i="9"/>
  <c r="K4" i="9"/>
  <c r="L4" i="9"/>
  <c r="M4" i="9"/>
  <c r="N4" i="9"/>
  <c r="I5" i="9"/>
  <c r="J5" i="9"/>
  <c r="K5" i="9"/>
  <c r="L5" i="9"/>
  <c r="M5" i="9"/>
  <c r="N5" i="9"/>
  <c r="I6" i="9"/>
  <c r="J6" i="9"/>
  <c r="K6" i="9"/>
  <c r="L6" i="9"/>
  <c r="M6" i="9"/>
  <c r="N6" i="9"/>
  <c r="I7" i="9"/>
  <c r="J7" i="9"/>
  <c r="K7" i="9"/>
  <c r="L7" i="9"/>
  <c r="M7" i="9"/>
  <c r="N7" i="9"/>
  <c r="I8" i="9"/>
  <c r="J8" i="9"/>
  <c r="K8" i="9"/>
  <c r="L8" i="9"/>
  <c r="M8" i="9"/>
  <c r="N8" i="9"/>
  <c r="I9" i="9"/>
  <c r="J9" i="9"/>
  <c r="K9" i="9"/>
  <c r="L9" i="9"/>
  <c r="M9" i="9"/>
  <c r="N9" i="9"/>
  <c r="I10" i="9"/>
  <c r="J10" i="9"/>
  <c r="K10" i="9"/>
  <c r="L10" i="9"/>
  <c r="M10" i="9"/>
  <c r="N10" i="9"/>
  <c r="I11" i="9"/>
  <c r="J11" i="9"/>
  <c r="K11" i="9"/>
  <c r="L11" i="9"/>
  <c r="M11" i="9"/>
  <c r="N11" i="9"/>
  <c r="N2" i="9"/>
  <c r="M2" i="9"/>
  <c r="K2" i="9"/>
  <c r="L2" i="9"/>
  <c r="J2" i="9"/>
  <c r="I2" i="9"/>
  <c r="U2" i="9"/>
  <c r="T2" i="9"/>
  <c r="S2" i="9"/>
  <c r="R2" i="9"/>
  <c r="Q2" i="9"/>
  <c r="P2" i="9"/>
  <c r="O2" i="9"/>
  <c r="A2" i="5"/>
  <c r="A13" i="8"/>
  <c r="C2" i="5"/>
  <c r="H7" i="8"/>
  <c r="B3" i="9" s="1"/>
  <c r="H8" i="8"/>
  <c r="C3" i="9" s="1"/>
  <c r="A12" i="8"/>
  <c r="H6" i="8"/>
  <c r="A6" i="9" s="1"/>
  <c r="H10" i="8"/>
  <c r="G2" i="9" s="1"/>
  <c r="H9" i="8"/>
  <c r="H11" i="8"/>
  <c r="M11" i="8"/>
  <c r="K11" i="8"/>
  <c r="AP2" i="5"/>
  <c r="AH2" i="5"/>
  <c r="AL2" i="5"/>
  <c r="AJ2" i="5"/>
  <c r="S2" i="5"/>
  <c r="AC2" i="5"/>
  <c r="Y2" i="5"/>
  <c r="X2" i="5"/>
  <c r="W2" i="5"/>
  <c r="V2" i="5"/>
  <c r="T2" i="5"/>
  <c r="R2" i="5"/>
  <c r="O2" i="5"/>
  <c r="M2" i="5"/>
  <c r="L2" i="5"/>
  <c r="K2" i="5"/>
  <c r="J2" i="5"/>
  <c r="I2" i="5"/>
  <c r="H2" i="5"/>
  <c r="F2" i="5"/>
  <c r="G2" i="5"/>
  <c r="E2" i="5"/>
  <c r="D2" i="5"/>
  <c r="A3" i="9" l="1"/>
  <c r="A8" i="9"/>
  <c r="A7" i="9"/>
  <c r="G4" i="9"/>
  <c r="A11" i="9"/>
  <c r="B9" i="9"/>
  <c r="C10" i="9"/>
  <c r="B10" i="9"/>
  <c r="C8" i="9"/>
  <c r="B8" i="9"/>
  <c r="B6" i="9"/>
  <c r="B5" i="9"/>
  <c r="B2" i="9"/>
  <c r="G8" i="9"/>
  <c r="C6" i="9"/>
  <c r="C4" i="9"/>
  <c r="B4" i="9"/>
  <c r="A4" i="9"/>
  <c r="G9" i="9"/>
  <c r="G5" i="9"/>
  <c r="H4" i="9"/>
  <c r="H5" i="9"/>
  <c r="H9" i="9"/>
  <c r="C9" i="9"/>
  <c r="C5" i="9"/>
  <c r="H10" i="9"/>
  <c r="H6" i="9"/>
  <c r="G10" i="9"/>
  <c r="A9" i="9"/>
  <c r="G6" i="9"/>
  <c r="A5" i="9"/>
  <c r="A2" i="9"/>
  <c r="C2" i="9"/>
  <c r="H11" i="9"/>
  <c r="H7" i="9"/>
  <c r="H3" i="9"/>
  <c r="G11" i="9"/>
  <c r="A10" i="9"/>
  <c r="G7" i="9"/>
  <c r="G3" i="9"/>
  <c r="H2" i="9"/>
  <c r="C11" i="9"/>
  <c r="C7" i="9"/>
  <c r="B11" i="9"/>
  <c r="H8" i="9"/>
  <c r="B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三富 麻由</author>
  </authors>
  <commentList>
    <comment ref="R6" authorId="0" shapeId="0" xr:uid="{CCEB881B-AB75-4AAE-BE1F-525E2EDFCAE5}">
      <text>
        <r>
          <rPr>
            <b/>
            <u/>
            <sz val="9"/>
            <color indexed="81"/>
            <rFont val="MS P ゴシック"/>
            <family val="3"/>
            <charset val="128"/>
          </rPr>
          <t xml:space="preserve">「□」をクリックいただくと、チェック（☑）が入ります。
</t>
        </r>
        <r>
          <rPr>
            <b/>
            <sz val="9"/>
            <color indexed="81"/>
            <rFont val="MS P ゴシック"/>
            <family val="3"/>
            <charset val="128"/>
          </rPr>
          <t>以下の項目も同様に、チェック（☑）を入れることにより選択してください。</t>
        </r>
      </text>
    </comment>
  </commentList>
</comments>
</file>

<file path=xl/sharedStrings.xml><?xml version="1.0" encoding="utf-8"?>
<sst xmlns="http://schemas.openxmlformats.org/spreadsheetml/2006/main" count="329" uniqueCount="263">
  <si>
    <t>（様式１）</t>
    <rPh sb="1" eb="3">
      <t>ヨウシキ</t>
    </rPh>
    <phoneticPr fontId="1"/>
  </si>
  <si>
    <t>府省共通研究開発管理システム（e-Rad）申請書</t>
    <rPh sb="0" eb="2">
      <t>フショウ</t>
    </rPh>
    <rPh sb="2" eb="4">
      <t>キョウツウ</t>
    </rPh>
    <rPh sb="4" eb="8">
      <t>ケンキュウカイハツ</t>
    </rPh>
    <rPh sb="8" eb="10">
      <t>カンリ</t>
    </rPh>
    <rPh sb="21" eb="24">
      <t>シンセイショ</t>
    </rPh>
    <phoneticPr fontId="1"/>
  </si>
  <si>
    <r>
      <rPr>
        <sz val="9"/>
        <color theme="8" tint="0.79998168889431442"/>
        <rFont val="Yu Gothic"/>
        <family val="3"/>
        <charset val="128"/>
        <scheme val="minor"/>
      </rPr>
      <t>■</t>
    </r>
    <r>
      <rPr>
        <sz val="9"/>
        <color theme="1"/>
        <rFont val="Yu Gothic"/>
        <family val="3"/>
        <charset val="128"/>
        <scheme val="minor"/>
      </rPr>
      <t>は必須項目</t>
    </r>
    <rPh sb="2" eb="6">
      <t>ヒッスコウモク</t>
    </rPh>
    <phoneticPr fontId="1"/>
  </si>
  <si>
    <t>申請日：</t>
    <rPh sb="0" eb="3">
      <t>シンセイビ</t>
    </rPh>
    <phoneticPr fontId="1"/>
  </si>
  <si>
    <t>年</t>
    <rPh sb="0" eb="1">
      <t>ネン</t>
    </rPh>
    <phoneticPr fontId="1"/>
  </si>
  <si>
    <t>月</t>
    <rPh sb="0" eb="1">
      <t>ガツ</t>
    </rPh>
    <phoneticPr fontId="1"/>
  </si>
  <si>
    <t>日</t>
    <rPh sb="0" eb="1">
      <t>ヒ</t>
    </rPh>
    <phoneticPr fontId="1"/>
  </si>
  <si>
    <t>① 申請内容</t>
    <rPh sb="2" eb="6">
      <t>シンセイナイヨウ</t>
    </rPh>
    <phoneticPr fontId="1"/>
  </si>
  <si>
    <t>新規登録</t>
    <rPh sb="0" eb="4">
      <t>シンキトウロク</t>
    </rPh>
    <phoneticPr fontId="1"/>
  </si>
  <si>
    <t>転入</t>
    <rPh sb="0" eb="2">
      <t>テンニュウ</t>
    </rPh>
    <phoneticPr fontId="1"/>
  </si>
  <si>
    <r>
      <t>転出</t>
    </r>
    <r>
      <rPr>
        <sz val="8"/>
        <color theme="1"/>
        <rFont val="Yu Gothic"/>
        <family val="3"/>
        <charset val="128"/>
        <scheme val="minor"/>
      </rPr>
      <t>（退職含む）</t>
    </r>
    <rPh sb="0" eb="2">
      <t>テンシュツ</t>
    </rPh>
    <rPh sb="3" eb="5">
      <t>タイショク</t>
    </rPh>
    <rPh sb="5" eb="6">
      <t>フク</t>
    </rPh>
    <phoneticPr fontId="1"/>
  </si>
  <si>
    <t>登録内容修正</t>
    <rPh sb="0" eb="4">
      <t>トウロクナイヨウ</t>
    </rPh>
    <rPh sb="4" eb="6">
      <t>シュウセイ</t>
    </rPh>
    <phoneticPr fontId="1"/>
  </si>
  <si>
    <r>
      <t>② 研究者番号</t>
    </r>
    <r>
      <rPr>
        <sz val="8"/>
        <color theme="1"/>
        <rFont val="Yu Gothic"/>
        <family val="3"/>
        <charset val="128"/>
        <scheme val="minor"/>
      </rPr>
      <t xml:space="preserve"> (保有する場合必須)</t>
    </r>
    <rPh sb="2" eb="5">
      <t>ケンキュウシャ</t>
    </rPh>
    <rPh sb="5" eb="7">
      <t>バンゴウ</t>
    </rPh>
    <rPh sb="9" eb="11">
      <t>ホユウ</t>
    </rPh>
    <rPh sb="13" eb="15">
      <t>バアイ</t>
    </rPh>
    <rPh sb="15" eb="17">
      <t>ヒッス</t>
    </rPh>
    <phoneticPr fontId="1"/>
  </si>
  <si>
    <t>③ 氏名</t>
    <rPh sb="2" eb="4">
      <t>シメイ</t>
    </rPh>
    <phoneticPr fontId="1"/>
  </si>
  <si>
    <t>姓</t>
    <rPh sb="0" eb="1">
      <t>セイ</t>
    </rPh>
    <phoneticPr fontId="1"/>
  </si>
  <si>
    <t>名</t>
    <rPh sb="0" eb="1">
      <t>メイ</t>
    </rPh>
    <phoneticPr fontId="1"/>
  </si>
  <si>
    <t>漢字</t>
    <rPh sb="0" eb="2">
      <t>カンジ</t>
    </rPh>
    <phoneticPr fontId="1"/>
  </si>
  <si>
    <t>フリガナ</t>
    <phoneticPr fontId="1"/>
  </si>
  <si>
    <t>英字</t>
    <rPh sb="0" eb="2">
      <t>エイジ</t>
    </rPh>
    <phoneticPr fontId="1"/>
  </si>
  <si>
    <r>
      <t>通称名</t>
    </r>
    <r>
      <rPr>
        <sz val="8"/>
        <color theme="1"/>
        <rFont val="Yu Gothic"/>
        <family val="3"/>
        <charset val="128"/>
        <scheme val="minor"/>
      </rPr>
      <t>（任意）</t>
    </r>
    <rPh sb="0" eb="3">
      <t>ツウショウメイ</t>
    </rPh>
    <rPh sb="4" eb="6">
      <t>ニンイ</t>
    </rPh>
    <phoneticPr fontId="1"/>
  </si>
  <si>
    <r>
      <t>通称名 フリガナ</t>
    </r>
    <r>
      <rPr>
        <sz val="8"/>
        <color theme="1"/>
        <rFont val="Yu Gothic"/>
        <family val="3"/>
        <charset val="128"/>
        <scheme val="minor"/>
      </rPr>
      <t>（任意）</t>
    </r>
    <rPh sb="0" eb="3">
      <t>ツウショウメイ</t>
    </rPh>
    <rPh sb="9" eb="11">
      <t>ニンイ</t>
    </rPh>
    <phoneticPr fontId="1"/>
  </si>
  <si>
    <t>氏名の表示方法</t>
    <rPh sb="0" eb="2">
      <t>シメイ</t>
    </rPh>
    <rPh sb="3" eb="7">
      <t>ヒョウジホウホウ</t>
    </rPh>
    <phoneticPr fontId="1"/>
  </si>
  <si>
    <t>氏名のみ</t>
    <rPh sb="0" eb="2">
      <t>シメイ</t>
    </rPh>
    <phoneticPr fontId="1"/>
  </si>
  <si>
    <t>通称名のみ</t>
    <rPh sb="0" eb="3">
      <t>ツウショウメイ</t>
    </rPh>
    <phoneticPr fontId="1"/>
  </si>
  <si>
    <t>氏名と通称名の併記</t>
    <rPh sb="0" eb="2">
      <t>シメイ</t>
    </rPh>
    <rPh sb="3" eb="6">
      <t>ツウショウメイ</t>
    </rPh>
    <rPh sb="7" eb="9">
      <t>ヘイキ</t>
    </rPh>
    <phoneticPr fontId="1"/>
  </si>
  <si>
    <r>
      <t>④ 生年月日</t>
    </r>
    <r>
      <rPr>
        <sz val="8"/>
        <color theme="1"/>
        <rFont val="Yu Gothic"/>
        <family val="3"/>
        <charset val="128"/>
        <scheme val="minor"/>
      </rPr>
      <t>（西暦）</t>
    </r>
    <rPh sb="2" eb="6">
      <t>セイネンガッピ</t>
    </rPh>
    <rPh sb="7" eb="9">
      <t>セイレキ</t>
    </rPh>
    <phoneticPr fontId="1"/>
  </si>
  <si>
    <t>月</t>
    <phoneticPr fontId="1"/>
  </si>
  <si>
    <t>⑤ 性別</t>
    <rPh sb="2" eb="4">
      <t>セイベツ</t>
    </rPh>
    <phoneticPr fontId="1"/>
  </si>
  <si>
    <t>男</t>
    <rPh sb="0" eb="1">
      <t>オトコ</t>
    </rPh>
    <phoneticPr fontId="1"/>
  </si>
  <si>
    <t>女</t>
    <rPh sb="0" eb="1">
      <t>オンナ</t>
    </rPh>
    <phoneticPr fontId="1"/>
  </si>
  <si>
    <t>⑥ 学位情報</t>
    <rPh sb="2" eb="4">
      <t>ガクイ</t>
    </rPh>
    <rPh sb="4" eb="6">
      <t>ジョウホウ</t>
    </rPh>
    <phoneticPr fontId="1"/>
  </si>
  <si>
    <t>学位</t>
    <rPh sb="0" eb="2">
      <t>ガクイ</t>
    </rPh>
    <phoneticPr fontId="1"/>
  </si>
  <si>
    <t>選択してください</t>
  </si>
  <si>
    <t>分野</t>
    <rPh sb="0" eb="2">
      <t>ブンヤ</t>
    </rPh>
    <phoneticPr fontId="1"/>
  </si>
  <si>
    <t>例．博士（〇〇）</t>
    <rPh sb="0" eb="1">
      <t>レイ</t>
    </rPh>
    <rPh sb="2" eb="4">
      <t>ハカセ</t>
    </rPh>
    <phoneticPr fontId="1"/>
  </si>
  <si>
    <t>取得年月日</t>
    <rPh sb="0" eb="2">
      <t>シュトク</t>
    </rPh>
    <rPh sb="2" eb="5">
      <t>ネンガッピ</t>
    </rPh>
    <phoneticPr fontId="1"/>
  </si>
  <si>
    <t>大学</t>
    <rPh sb="0" eb="2">
      <t>ダイガク</t>
    </rPh>
    <phoneticPr fontId="1"/>
  </si>
  <si>
    <t>⑦ 連絡先</t>
    <rPh sb="2" eb="5">
      <t>レンラクサキ</t>
    </rPh>
    <phoneticPr fontId="1"/>
  </si>
  <si>
    <t>対象</t>
    <rPh sb="0" eb="2">
      <t>タイショウ</t>
    </rPh>
    <phoneticPr fontId="1"/>
  </si>
  <si>
    <t>勤務先</t>
    <rPh sb="0" eb="3">
      <t>キンムサキ</t>
    </rPh>
    <phoneticPr fontId="1"/>
  </si>
  <si>
    <t>自宅</t>
    <rPh sb="0" eb="2">
      <t>ジタク</t>
    </rPh>
    <phoneticPr fontId="1"/>
  </si>
  <si>
    <t>携帯電話</t>
    <rPh sb="0" eb="4">
      <t>ケイタイデンワ</t>
    </rPh>
    <phoneticPr fontId="1"/>
  </si>
  <si>
    <t>電話番号</t>
    <rPh sb="0" eb="4">
      <t>デンワバンゴウ</t>
    </rPh>
    <phoneticPr fontId="1"/>
  </si>
  <si>
    <t>FAX番号</t>
    <rPh sb="3" eb="5">
      <t>バンゴウ</t>
    </rPh>
    <phoneticPr fontId="1"/>
  </si>
  <si>
    <t>メールアドレス１</t>
    <phoneticPr fontId="1"/>
  </si>
  <si>
    <t>メールアドレス２</t>
    <phoneticPr fontId="1"/>
  </si>
  <si>
    <t>⑧ 所属</t>
    <rPh sb="2" eb="4">
      <t>ショゾク</t>
    </rPh>
    <phoneticPr fontId="1"/>
  </si>
  <si>
    <t>研究科等</t>
    <rPh sb="0" eb="3">
      <t>ケンキュウカ</t>
    </rPh>
    <rPh sb="3" eb="4">
      <t>トウ</t>
    </rPh>
    <phoneticPr fontId="1"/>
  </si>
  <si>
    <t>専攻</t>
    <rPh sb="0" eb="2">
      <t>センコウ</t>
    </rPh>
    <phoneticPr fontId="1"/>
  </si>
  <si>
    <t>教室･学域等</t>
    <rPh sb="0" eb="2">
      <t>キョウシツ</t>
    </rPh>
    <rPh sb="3" eb="5">
      <t>ガクイキ</t>
    </rPh>
    <rPh sb="5" eb="6">
      <t>トウ</t>
    </rPh>
    <phoneticPr fontId="1"/>
  </si>
  <si>
    <t>⑨ 職名</t>
    <rPh sb="2" eb="4">
      <t>ショクメイ</t>
    </rPh>
    <phoneticPr fontId="1"/>
  </si>
  <si>
    <r>
      <t>⑩ 勤務形態*</t>
    </r>
    <r>
      <rPr>
        <vertAlign val="superscript"/>
        <sz val="9"/>
        <color theme="1"/>
        <rFont val="Yu Gothic"/>
        <family val="3"/>
        <charset val="128"/>
        <scheme val="minor"/>
      </rPr>
      <t>1</t>
    </r>
    <rPh sb="2" eb="6">
      <t>キンムケイタイ</t>
    </rPh>
    <phoneticPr fontId="1"/>
  </si>
  <si>
    <t>常勤</t>
    <rPh sb="0" eb="2">
      <t>ジョウキン</t>
    </rPh>
    <phoneticPr fontId="1"/>
  </si>
  <si>
    <t>非常勤</t>
    <rPh sb="0" eb="3">
      <t>ヒジョウキン</t>
    </rPh>
    <phoneticPr fontId="1"/>
  </si>
  <si>
    <t>⑪ 雇用財源</t>
    <rPh sb="2" eb="4">
      <t>コヨウ</t>
    </rPh>
    <rPh sb="4" eb="6">
      <t>ザイゲン</t>
    </rPh>
    <phoneticPr fontId="1"/>
  </si>
  <si>
    <t>一般財源による雇用</t>
    <rPh sb="0" eb="4">
      <t>イッパンザイゲン</t>
    </rPh>
    <rPh sb="7" eb="9">
      <t>コヨウ</t>
    </rPh>
    <phoneticPr fontId="1"/>
  </si>
  <si>
    <t>外部資金による雇用</t>
    <rPh sb="0" eb="4">
      <t>ガイブシキン</t>
    </rPh>
    <rPh sb="7" eb="9">
      <t>コヨウ</t>
    </rPh>
    <phoneticPr fontId="1"/>
  </si>
  <si>
    <t>雇用関係なし</t>
    <rPh sb="0" eb="4">
      <t>コヨウカンケイ</t>
    </rPh>
    <phoneticPr fontId="1"/>
  </si>
  <si>
    <t>⑫ 任期の有無</t>
    <rPh sb="2" eb="4">
      <t>ニンキ</t>
    </rPh>
    <rPh sb="5" eb="7">
      <t>ウム</t>
    </rPh>
    <phoneticPr fontId="1"/>
  </si>
  <si>
    <t>有</t>
    <rPh sb="0" eb="1">
      <t>アリ</t>
    </rPh>
    <phoneticPr fontId="1"/>
  </si>
  <si>
    <t>無</t>
    <rPh sb="0" eb="1">
      <t>ナシ</t>
    </rPh>
    <phoneticPr fontId="1"/>
  </si>
  <si>
    <r>
      <t>⑬ 着任日</t>
    </r>
    <r>
      <rPr>
        <sz val="8"/>
        <color theme="1"/>
        <rFont val="Yu Gothic"/>
        <family val="3"/>
        <charset val="128"/>
        <scheme val="minor"/>
      </rPr>
      <t>（西暦）</t>
    </r>
    <rPh sb="2" eb="4">
      <t>チャクニン</t>
    </rPh>
    <rPh sb="4" eb="5">
      <t>ビ</t>
    </rPh>
    <rPh sb="6" eb="8">
      <t>セイレキ</t>
    </rPh>
    <phoneticPr fontId="1"/>
  </si>
  <si>
    <r>
      <t>⑭ 科研費応募資格*</t>
    </r>
    <r>
      <rPr>
        <vertAlign val="superscript"/>
        <sz val="9"/>
        <color theme="1"/>
        <rFont val="Yu Gothic"/>
        <family val="3"/>
        <charset val="128"/>
        <scheme val="minor"/>
      </rPr>
      <t>2</t>
    </r>
    <rPh sb="2" eb="5">
      <t>カケンヒ</t>
    </rPh>
    <rPh sb="5" eb="9">
      <t>オウボシカク</t>
    </rPh>
    <phoneticPr fontId="1"/>
  </si>
  <si>
    <t>資格あり</t>
    <rPh sb="0" eb="2">
      <t>シカク</t>
    </rPh>
    <phoneticPr fontId="1"/>
  </si>
  <si>
    <r>
      <t xml:space="preserve">原則、常勤教員は「資格あり」となります。
</t>
    </r>
    <r>
      <rPr>
        <sz val="8"/>
        <color rgb="FFC00000"/>
        <rFont val="Yu Gothic"/>
        <family val="3"/>
        <charset val="128"/>
        <scheme val="minor"/>
      </rPr>
      <t>常勤教員以外の方が科研費応募資格を「資格あり」で申請する場合は、以下の資格要件を満たすことが</t>
    </r>
    <r>
      <rPr>
        <b/>
        <u/>
        <sz val="8"/>
        <color rgb="FFC00000"/>
        <rFont val="Yu Gothic"/>
        <family val="3"/>
        <charset val="128"/>
        <scheme val="minor"/>
      </rPr>
      <t>所属部局において承認されている</t>
    </r>
    <r>
      <rPr>
        <u/>
        <sz val="8"/>
        <color rgb="FFC00000"/>
        <rFont val="Yu Gothic"/>
        <family val="3"/>
        <charset val="128"/>
        <scheme val="minor"/>
      </rPr>
      <t>ことを部局事務担当者が確認</t>
    </r>
    <r>
      <rPr>
        <sz val="8"/>
        <color rgb="FFC00000"/>
        <rFont val="Yu Gothic"/>
        <family val="3"/>
        <charset val="128"/>
        <scheme val="minor"/>
      </rPr>
      <t>した上で本申請書をご提出ください。</t>
    </r>
    <phoneticPr fontId="1"/>
  </si>
  <si>
    <t>【科研費応募資格要件】（すべての要件を満たすこと）
a：東京都立大学の研究活動を行うことを職務に含む者として所属する者であること。
b：東京都立大学の研究活動に実際に従事していること。
c：科研費が交付された場合に、その研究活動を東京都立大学の活動として行わせること。
d：科研費が交付された場合に、東京都立大学にて補助金及び助成金の管理を行うこと。</t>
    <rPh sb="16" eb="18">
      <t>ヨウケン</t>
    </rPh>
    <phoneticPr fontId="1"/>
  </si>
  <si>
    <t>⑮ 転入する場合</t>
    <rPh sb="2" eb="4">
      <t>テンニュウ</t>
    </rPh>
    <rPh sb="6" eb="8">
      <t>バアイ</t>
    </rPh>
    <phoneticPr fontId="1"/>
  </si>
  <si>
    <t>他に併任する機関の有無</t>
    <rPh sb="0" eb="1">
      <t>ホカ</t>
    </rPh>
    <rPh sb="2" eb="4">
      <t>ヘイニン</t>
    </rPh>
    <rPh sb="6" eb="8">
      <t>キカン</t>
    </rPh>
    <rPh sb="9" eb="11">
      <t>ウム</t>
    </rPh>
    <phoneticPr fontId="1"/>
  </si>
  <si>
    <t>機関名：</t>
    <rPh sb="0" eb="2">
      <t>キカン</t>
    </rPh>
    <rPh sb="2" eb="3">
      <t>メイ</t>
    </rPh>
    <phoneticPr fontId="1"/>
  </si>
  <si>
    <t>都立大を主たる研究機関として登録</t>
    <rPh sb="0" eb="3">
      <t>トリツダイ</t>
    </rPh>
    <rPh sb="4" eb="5">
      <t>シュ</t>
    </rPh>
    <rPh sb="7" eb="11">
      <t>ケンキュウキカン</t>
    </rPh>
    <rPh sb="14" eb="16">
      <t>トウロク</t>
    </rPh>
    <phoneticPr fontId="1"/>
  </si>
  <si>
    <t>登録する</t>
    <rPh sb="0" eb="2">
      <t>トウロク</t>
    </rPh>
    <phoneticPr fontId="1"/>
  </si>
  <si>
    <t>登録しない</t>
    <rPh sb="0" eb="2">
      <t>トウロク</t>
    </rPh>
    <phoneticPr fontId="1"/>
  </si>
  <si>
    <t>他の所属機関による変更</t>
    <rPh sb="0" eb="1">
      <t>ホカ</t>
    </rPh>
    <rPh sb="2" eb="6">
      <t>ショゾクキカン</t>
    </rPh>
    <rPh sb="9" eb="11">
      <t>ヘンコウ</t>
    </rPh>
    <phoneticPr fontId="1"/>
  </si>
  <si>
    <r>
      <t xml:space="preserve">容認する </t>
    </r>
    <r>
      <rPr>
        <sz val="6"/>
        <color theme="1"/>
        <rFont val="Yu Gothic"/>
        <family val="3"/>
        <charset val="128"/>
        <scheme val="minor"/>
      </rPr>
      <t>※推奨</t>
    </r>
    <rPh sb="0" eb="2">
      <t>ヨウニン</t>
    </rPh>
    <rPh sb="6" eb="8">
      <t>スイショウ</t>
    </rPh>
    <phoneticPr fontId="1"/>
  </si>
  <si>
    <t>容認しない</t>
    <rPh sb="0" eb="2">
      <t>ヨウニン</t>
    </rPh>
    <phoneticPr fontId="1"/>
  </si>
  <si>
    <t>⑯ 転出する場合</t>
    <rPh sb="2" eb="4">
      <t>テンシュツ</t>
    </rPh>
    <rPh sb="6" eb="8">
      <t>バアイ</t>
    </rPh>
    <phoneticPr fontId="1"/>
  </si>
  <si>
    <t>転出先機関</t>
    <rPh sb="0" eb="3">
      <t>テンシュツサキ</t>
    </rPh>
    <rPh sb="3" eb="5">
      <t>キカン</t>
    </rPh>
    <phoneticPr fontId="1"/>
  </si>
  <si>
    <t>転出日（退職日）（西暦）</t>
    <rPh sb="0" eb="2">
      <t>テンシュツ</t>
    </rPh>
    <rPh sb="2" eb="3">
      <t>ビ</t>
    </rPh>
    <rPh sb="4" eb="7">
      <t>タイショクビ</t>
    </rPh>
    <rPh sb="9" eb="11">
      <t>セイレキ</t>
    </rPh>
    <phoneticPr fontId="1"/>
  </si>
  <si>
    <t>【入力項目全般】</t>
    <rPh sb="1" eb="5">
      <t>ニュウリョクコウモク</t>
    </rPh>
    <rPh sb="5" eb="7">
      <t>ゼンパン</t>
    </rPh>
    <phoneticPr fontId="1"/>
  </si>
  <si>
    <t>青色に塗りつぶされているセルは必須事項のため必ず入力ください。（研究者番号がない場合、②は不要です）</t>
    <rPh sb="0" eb="2">
      <t>アオイロ</t>
    </rPh>
    <rPh sb="3" eb="4">
      <t>ヌ</t>
    </rPh>
    <rPh sb="15" eb="19">
      <t>ヒッスジコウ</t>
    </rPh>
    <rPh sb="22" eb="23">
      <t>カナラ</t>
    </rPh>
    <rPh sb="24" eb="26">
      <t>ニュウリョク</t>
    </rPh>
    <rPh sb="32" eb="35">
      <t>ケンキュウシャ</t>
    </rPh>
    <rPh sb="35" eb="37">
      <t>バンゴウ</t>
    </rPh>
    <rPh sb="40" eb="42">
      <t>バアイ</t>
    </rPh>
    <rPh sb="45" eb="47">
      <t>フヨウ</t>
    </rPh>
    <phoneticPr fontId="1"/>
  </si>
  <si>
    <t>白色のセルは任意事項、グレーのセルは入力不要事項です。</t>
    <rPh sb="0" eb="2">
      <t>シロイロ</t>
    </rPh>
    <rPh sb="6" eb="8">
      <t>ニンイ</t>
    </rPh>
    <rPh sb="8" eb="10">
      <t>ジコウ</t>
    </rPh>
    <rPh sb="18" eb="22">
      <t>ニュウリョクフヨウ</t>
    </rPh>
    <rPh sb="22" eb="24">
      <t>ジコウ</t>
    </rPh>
    <phoneticPr fontId="1"/>
  </si>
  <si>
    <t>【⑥ 学位情報の分野について】</t>
    <rPh sb="3" eb="5">
      <t>ガクイ</t>
    </rPh>
    <rPh sb="5" eb="7">
      <t>ジョウホウ</t>
    </rPh>
    <rPh sb="8" eb="10">
      <t>ブンヤ</t>
    </rPh>
    <phoneticPr fontId="1"/>
  </si>
  <si>
    <t>博士号をお持ちの場合、分野の入力が必須です。以下のリンク先の「学位分野名」を記入ください。</t>
    <rPh sb="0" eb="3">
      <t>ハカセゴウ</t>
    </rPh>
    <rPh sb="5" eb="6">
      <t>モ</t>
    </rPh>
    <rPh sb="8" eb="10">
      <t>バアイ</t>
    </rPh>
    <rPh sb="11" eb="13">
      <t>ブンヤ</t>
    </rPh>
    <rPh sb="14" eb="16">
      <t>ニュウリョク</t>
    </rPh>
    <rPh sb="17" eb="19">
      <t>ヒッス</t>
    </rPh>
    <rPh sb="22" eb="24">
      <t>イカ</t>
    </rPh>
    <rPh sb="28" eb="29">
      <t>サキ</t>
    </rPh>
    <rPh sb="31" eb="33">
      <t>ガクイ</t>
    </rPh>
    <rPh sb="33" eb="35">
      <t>ブンヤ</t>
    </rPh>
    <rPh sb="35" eb="36">
      <t>メイ</t>
    </rPh>
    <rPh sb="38" eb="40">
      <t>キニュウ</t>
    </rPh>
    <phoneticPr fontId="1"/>
  </si>
  <si>
    <t>https://www.e-rad.go.jp/researcher/dl_file_format/gakuibunyaichiran.pdf</t>
    <phoneticPr fontId="1"/>
  </si>
  <si>
    <t>記入いただいた分野がe-Rad上の選択肢として存在しない場合には「（unregistered）」として登録いたします。</t>
    <rPh sb="0" eb="2">
      <t>キニュウ</t>
    </rPh>
    <rPh sb="7" eb="9">
      <t>ブンヤ</t>
    </rPh>
    <rPh sb="15" eb="16">
      <t>ジョウ</t>
    </rPh>
    <rPh sb="17" eb="20">
      <t>センタクシ</t>
    </rPh>
    <rPh sb="23" eb="25">
      <t>ソンザイ</t>
    </rPh>
    <rPh sb="28" eb="30">
      <t>バアイ</t>
    </rPh>
    <phoneticPr fontId="1"/>
  </si>
  <si>
    <t>*1【⑩ 非常勤教員等のe-Rad登録について】</t>
    <rPh sb="5" eb="8">
      <t>ヒジョウキン</t>
    </rPh>
    <rPh sb="8" eb="10">
      <t>キョウイン</t>
    </rPh>
    <rPh sb="10" eb="11">
      <t>トウ</t>
    </rPh>
    <rPh sb="17" eb="19">
      <t>トウロク</t>
    </rPh>
    <phoneticPr fontId="1"/>
  </si>
  <si>
    <r>
      <t>常勤教員以外の方がe-Radへ研究者登録する場合は、</t>
    </r>
    <r>
      <rPr>
        <b/>
        <u/>
        <sz val="10"/>
        <rFont val="Yu Gothic"/>
        <family val="3"/>
        <charset val="128"/>
        <scheme val="minor"/>
      </rPr>
      <t>所属部局において研究者登録を行うことが承認されている</t>
    </r>
    <rPh sb="0" eb="2">
      <t>ジョウキン</t>
    </rPh>
    <rPh sb="2" eb="4">
      <t>キョウイン</t>
    </rPh>
    <rPh sb="4" eb="6">
      <t>イガイ</t>
    </rPh>
    <rPh sb="7" eb="8">
      <t>カタ</t>
    </rPh>
    <rPh sb="15" eb="18">
      <t>ケンキュウシャ</t>
    </rPh>
    <rPh sb="18" eb="20">
      <t>トウロク</t>
    </rPh>
    <rPh sb="22" eb="24">
      <t>バアイ</t>
    </rPh>
    <rPh sb="26" eb="28">
      <t>ショゾク</t>
    </rPh>
    <rPh sb="28" eb="30">
      <t>ブキョク</t>
    </rPh>
    <rPh sb="34" eb="37">
      <t>ケンキュウシャ</t>
    </rPh>
    <rPh sb="37" eb="39">
      <t>トウロク</t>
    </rPh>
    <rPh sb="40" eb="41">
      <t>オコナ</t>
    </rPh>
    <phoneticPr fontId="1"/>
  </si>
  <si>
    <r>
      <rPr>
        <u/>
        <sz val="10"/>
        <rFont val="Yu Gothic"/>
        <family val="3"/>
        <charset val="128"/>
        <scheme val="minor"/>
      </rPr>
      <t>ことを部局事務担当者が確認</t>
    </r>
    <r>
      <rPr>
        <sz val="9"/>
        <rFont val="Yu Gothic"/>
        <family val="3"/>
        <charset val="128"/>
        <scheme val="minor"/>
      </rPr>
      <t>した上で本申請書をご提出ください。</t>
    </r>
    <rPh sb="3" eb="5">
      <t>ブキョク</t>
    </rPh>
    <rPh sb="5" eb="10">
      <t>ジムタントウシャ</t>
    </rPh>
    <rPh sb="11" eb="13">
      <t>カクニン</t>
    </rPh>
    <rPh sb="15" eb="16">
      <t>ウエ</t>
    </rPh>
    <rPh sb="17" eb="21">
      <t>ホンシンセイショ</t>
    </rPh>
    <rPh sb="23" eb="25">
      <t>テイシュツ</t>
    </rPh>
    <phoneticPr fontId="1"/>
  </si>
  <si>
    <t>*2【⑭ 科学研究費助成事業応募資格について】</t>
    <rPh sb="5" eb="9">
      <t>カガクケンキュウ</t>
    </rPh>
    <rPh sb="9" eb="10">
      <t>ヒ</t>
    </rPh>
    <rPh sb="10" eb="14">
      <t>ジョセイジギョウ</t>
    </rPh>
    <rPh sb="14" eb="18">
      <t>オウボシカク</t>
    </rPh>
    <phoneticPr fontId="1"/>
  </si>
  <si>
    <t>常勤教員以外の方が科研費応募資格を「資格あり」で申請する場合は、以下の資格要件を満たすことが</t>
    <rPh sb="0" eb="2">
      <t>ジョウキン</t>
    </rPh>
    <rPh sb="2" eb="4">
      <t>キョウイン</t>
    </rPh>
    <rPh sb="4" eb="6">
      <t>イガイ</t>
    </rPh>
    <rPh sb="7" eb="8">
      <t>カタ</t>
    </rPh>
    <rPh sb="9" eb="12">
      <t>カケンヒ</t>
    </rPh>
    <rPh sb="12" eb="16">
      <t>オウボシカク</t>
    </rPh>
    <rPh sb="18" eb="20">
      <t>シカク</t>
    </rPh>
    <rPh sb="24" eb="26">
      <t>シンセイ</t>
    </rPh>
    <rPh sb="28" eb="30">
      <t>バアイ</t>
    </rPh>
    <rPh sb="32" eb="34">
      <t>イカ</t>
    </rPh>
    <rPh sb="35" eb="37">
      <t>シカク</t>
    </rPh>
    <rPh sb="37" eb="39">
      <t>ヨウケン</t>
    </rPh>
    <rPh sb="40" eb="41">
      <t>ミ</t>
    </rPh>
    <phoneticPr fontId="1"/>
  </si>
  <si>
    <r>
      <rPr>
        <b/>
        <u/>
        <sz val="10"/>
        <rFont val="Yu Gothic"/>
        <family val="3"/>
        <charset val="128"/>
        <scheme val="minor"/>
      </rPr>
      <t>所属部局において承認されている</t>
    </r>
    <r>
      <rPr>
        <u/>
        <sz val="10"/>
        <rFont val="Yu Gothic"/>
        <family val="3"/>
        <charset val="128"/>
        <scheme val="minor"/>
      </rPr>
      <t>ことを部局事務担当者が確認</t>
    </r>
    <r>
      <rPr>
        <sz val="9"/>
        <rFont val="Yu Gothic"/>
        <family val="3"/>
        <charset val="128"/>
        <scheme val="minor"/>
      </rPr>
      <t>した上で本申請書をご提出ください。</t>
    </r>
    <rPh sb="0" eb="2">
      <t>ショゾク</t>
    </rPh>
    <rPh sb="2" eb="4">
      <t>ブキョク</t>
    </rPh>
    <rPh sb="8" eb="10">
      <t>ショウニン</t>
    </rPh>
    <rPh sb="18" eb="20">
      <t>ブキョク</t>
    </rPh>
    <rPh sb="20" eb="22">
      <t>ジム</t>
    </rPh>
    <rPh sb="22" eb="25">
      <t>タントウシャ</t>
    </rPh>
    <rPh sb="26" eb="28">
      <t>カクニン</t>
    </rPh>
    <rPh sb="30" eb="31">
      <t>ウエ</t>
    </rPh>
    <rPh sb="32" eb="33">
      <t>ホン</t>
    </rPh>
    <rPh sb="33" eb="36">
      <t>シンセイショ</t>
    </rPh>
    <rPh sb="38" eb="40">
      <t>テイシュツ</t>
    </rPh>
    <phoneticPr fontId="1"/>
  </si>
  <si>
    <t>・科研費応募資格要件（すべての要件を満たすこと）</t>
    <rPh sb="1" eb="4">
      <t>カケンヒ</t>
    </rPh>
    <rPh sb="4" eb="6">
      <t>オウボ</t>
    </rPh>
    <rPh sb="6" eb="8">
      <t>シカク</t>
    </rPh>
    <rPh sb="8" eb="10">
      <t>ヨウケン</t>
    </rPh>
    <rPh sb="15" eb="17">
      <t>ヨウケン</t>
    </rPh>
    <rPh sb="18" eb="19">
      <t>ミ</t>
    </rPh>
    <phoneticPr fontId="1"/>
  </si>
  <si>
    <t>a：東京都立大学の研究活動を行うことを職務に含む者として所属する者であること。</t>
    <rPh sb="2" eb="8">
      <t>トウキョウトリツダイガク</t>
    </rPh>
    <rPh sb="9" eb="13">
      <t>ケンキュウカツドウ</t>
    </rPh>
    <rPh sb="14" eb="15">
      <t>オコナ</t>
    </rPh>
    <rPh sb="19" eb="21">
      <t>ショクム</t>
    </rPh>
    <rPh sb="22" eb="23">
      <t>フク</t>
    </rPh>
    <rPh sb="24" eb="25">
      <t>モノ</t>
    </rPh>
    <rPh sb="28" eb="30">
      <t>ショゾク</t>
    </rPh>
    <rPh sb="32" eb="33">
      <t>モノ</t>
    </rPh>
    <phoneticPr fontId="1"/>
  </si>
  <si>
    <t>（非常勤教員等で職務内容に研究活動を伴わない場合は、別途研究に関する職の付与が必要です。）</t>
    <rPh sb="1" eb="4">
      <t>ヒジョウキン</t>
    </rPh>
    <rPh sb="4" eb="7">
      <t>キョウイントウ</t>
    </rPh>
    <rPh sb="8" eb="12">
      <t>ショクムナイヨウ</t>
    </rPh>
    <rPh sb="13" eb="17">
      <t>ケンキュウカツドウ</t>
    </rPh>
    <rPh sb="18" eb="19">
      <t>トモナ</t>
    </rPh>
    <rPh sb="22" eb="24">
      <t>バアイ</t>
    </rPh>
    <rPh sb="26" eb="28">
      <t>ベット</t>
    </rPh>
    <rPh sb="28" eb="30">
      <t>ケンキュウ</t>
    </rPh>
    <rPh sb="31" eb="32">
      <t>カン</t>
    </rPh>
    <rPh sb="34" eb="35">
      <t>ショク</t>
    </rPh>
    <rPh sb="36" eb="38">
      <t>フヨ</t>
    </rPh>
    <rPh sb="39" eb="41">
      <t>ヒツヨウ</t>
    </rPh>
    <phoneticPr fontId="1"/>
  </si>
  <si>
    <t>b：東京都立大学の研究活動に実際に従事していること。</t>
    <rPh sb="2" eb="8">
      <t>トウキョウトリツダイガク</t>
    </rPh>
    <rPh sb="9" eb="13">
      <t>ケンキュウカツドウ</t>
    </rPh>
    <rPh sb="14" eb="16">
      <t>ジッサイ</t>
    </rPh>
    <rPh sb="17" eb="19">
      <t>ジュウジ</t>
    </rPh>
    <phoneticPr fontId="1"/>
  </si>
  <si>
    <t>c：科研費が交付された場合に、その研究活動を東京都立大学の活動として行わせること。</t>
    <rPh sb="2" eb="5">
      <t>カケンヒ</t>
    </rPh>
    <rPh sb="6" eb="8">
      <t>コウフ</t>
    </rPh>
    <rPh sb="11" eb="13">
      <t>バアイ</t>
    </rPh>
    <rPh sb="17" eb="21">
      <t>ケンキュウカツドウ</t>
    </rPh>
    <rPh sb="22" eb="28">
      <t>トウキョウトリツダイガク</t>
    </rPh>
    <rPh sb="29" eb="31">
      <t>カツドウ</t>
    </rPh>
    <rPh sb="34" eb="35">
      <t>オコナ</t>
    </rPh>
    <phoneticPr fontId="1"/>
  </si>
  <si>
    <t>d：科研費が交付された場合に、東京都立大学にて補助金及び助成金の管理を行うこと。</t>
    <rPh sb="2" eb="5">
      <t>カケンヒ</t>
    </rPh>
    <rPh sb="6" eb="8">
      <t>コウフ</t>
    </rPh>
    <rPh sb="11" eb="13">
      <t>バアイ</t>
    </rPh>
    <rPh sb="15" eb="21">
      <t>トウキョウトリツダイガク</t>
    </rPh>
    <rPh sb="23" eb="26">
      <t>ホジョキン</t>
    </rPh>
    <rPh sb="26" eb="27">
      <t>オヨ</t>
    </rPh>
    <rPh sb="28" eb="31">
      <t>ジョセイキン</t>
    </rPh>
    <rPh sb="32" eb="34">
      <t>カンリ</t>
    </rPh>
    <rPh sb="35" eb="36">
      <t>オコナ</t>
    </rPh>
    <phoneticPr fontId="1"/>
  </si>
  <si>
    <t>※科研費で雇用されている者が自ら科研費に応募する場合は、次の点が研究機関において確認されていることが必要です。</t>
    <rPh sb="1" eb="4">
      <t>カケンヒ</t>
    </rPh>
    <rPh sb="5" eb="7">
      <t>コヨウ</t>
    </rPh>
    <rPh sb="12" eb="13">
      <t>モノ</t>
    </rPh>
    <rPh sb="14" eb="15">
      <t>ミズカ</t>
    </rPh>
    <rPh sb="16" eb="19">
      <t>カケンヒ</t>
    </rPh>
    <rPh sb="20" eb="22">
      <t>オウボ</t>
    </rPh>
    <rPh sb="24" eb="26">
      <t>バアイ</t>
    </rPh>
    <rPh sb="28" eb="29">
      <t>ツギ</t>
    </rPh>
    <rPh sb="30" eb="31">
      <t>テン</t>
    </rPh>
    <rPh sb="32" eb="34">
      <t>ケンキュウ</t>
    </rPh>
    <rPh sb="34" eb="36">
      <t>キカン</t>
    </rPh>
    <rPh sb="40" eb="42">
      <t>カクニン</t>
    </rPh>
    <rPh sb="50" eb="52">
      <t>ヒツヨウ</t>
    </rPh>
    <phoneticPr fontId="1"/>
  </si>
  <si>
    <t>①科研費被雇用者が、雇用元の業務以外に自ら主体的に研究を行うことができる旨を雇用契約等で定められていること</t>
    <phoneticPr fontId="1"/>
  </si>
  <si>
    <t>②雇用元の業務と自ら主体的に行う研究に関する業務について、勤務時間やエフォートによって明確に区分されていること</t>
    <phoneticPr fontId="1"/>
  </si>
  <si>
    <t>③雇用元の業務以外の時間であって、自ら主体的に行おうとする研究に充てることができる時間が十分確保されていること</t>
    <phoneticPr fontId="1"/>
  </si>
  <si>
    <t>*1,2【承認状況の継続的な確認について】</t>
    <rPh sb="5" eb="7">
      <t>ショウニン</t>
    </rPh>
    <rPh sb="7" eb="9">
      <t>ジョウキョウ</t>
    </rPh>
    <rPh sb="10" eb="13">
      <t>ケイゾクテキ</t>
    </rPh>
    <rPh sb="14" eb="16">
      <t>カクニン</t>
    </rPh>
    <phoneticPr fontId="1"/>
  </si>
  <si>
    <t>常勤教員以外の方の⑩、⑭の承認状況については、年に1回各部局宛に変更の有無の確認依頼を実施いたします。</t>
    <rPh sb="0" eb="2">
      <t>ジョウキン</t>
    </rPh>
    <rPh sb="2" eb="4">
      <t>キョウイン</t>
    </rPh>
    <rPh sb="4" eb="6">
      <t>イガイ</t>
    </rPh>
    <rPh sb="7" eb="8">
      <t>カタ</t>
    </rPh>
    <rPh sb="13" eb="15">
      <t>ショウニン</t>
    </rPh>
    <rPh sb="15" eb="17">
      <t>ジョウキョウ</t>
    </rPh>
    <rPh sb="23" eb="24">
      <t>ネン</t>
    </rPh>
    <rPh sb="26" eb="27">
      <t>カイ</t>
    </rPh>
    <rPh sb="27" eb="30">
      <t>カクブキョク</t>
    </rPh>
    <rPh sb="30" eb="31">
      <t>アテ</t>
    </rPh>
    <rPh sb="32" eb="34">
      <t>ヘンコウ</t>
    </rPh>
    <rPh sb="35" eb="37">
      <t>ウム</t>
    </rPh>
    <rPh sb="38" eb="40">
      <t>カクニン</t>
    </rPh>
    <rPh sb="40" eb="42">
      <t>イライ</t>
    </rPh>
    <rPh sb="43" eb="45">
      <t>ジッシ</t>
    </rPh>
    <phoneticPr fontId="1"/>
  </si>
  <si>
    <t>【FAQ】</t>
    <phoneticPr fontId="1"/>
  </si>
  <si>
    <t>Q1. 研究者番号がわからない</t>
    <phoneticPr fontId="1"/>
  </si>
  <si>
    <t>A1. 研究者自身が確認する場合、自身のアカウントでe-Radにログインし、メニューから「ユーザ氏名」→「研究者</t>
    <phoneticPr fontId="1"/>
  </si>
  <si>
    <t xml:space="preserve">   情報の確認・修正」をクリックすると研究者番号を確認できます。</t>
    <phoneticPr fontId="1"/>
  </si>
  <si>
    <t>Q2. e-RadのログインIDとパスワードがわからない</t>
    <phoneticPr fontId="1"/>
  </si>
  <si>
    <t>A2. ご所属の科研費事務担当者へお問合せください。</t>
    <rPh sb="8" eb="11">
      <t>カケンヒ</t>
    </rPh>
    <phoneticPr fontId="1"/>
  </si>
  <si>
    <t>（様式２）</t>
    <rPh sb="1" eb="3">
      <t>ヨウシキ</t>
    </rPh>
    <phoneticPr fontId="1"/>
  </si>
  <si>
    <t>転入出連絡票</t>
    <phoneticPr fontId="1"/>
  </si>
  <si>
    <t>■研究者情報</t>
    <rPh sb="1" eb="4">
      <t>ケンキュウシャ</t>
    </rPh>
    <rPh sb="4" eb="6">
      <t>ジョウホウ</t>
    </rPh>
    <phoneticPr fontId="1"/>
  </si>
  <si>
    <t>転入出区分</t>
    <rPh sb="0" eb="2">
      <t>テンニュウ</t>
    </rPh>
    <rPh sb="2" eb="3">
      <t>シュツ</t>
    </rPh>
    <rPh sb="3" eb="5">
      <t>クブン</t>
    </rPh>
    <phoneticPr fontId="1"/>
  </si>
  <si>
    <t>研究者番号</t>
    <rPh sb="0" eb="3">
      <t>ケンキュウシャ</t>
    </rPh>
    <rPh sb="3" eb="5">
      <t>バンゴウ</t>
    </rPh>
    <phoneticPr fontId="1"/>
  </si>
  <si>
    <t>氏名</t>
    <rPh sb="0" eb="2">
      <t>シメイ</t>
    </rPh>
    <phoneticPr fontId="1"/>
  </si>
  <si>
    <r>
      <t>所属</t>
    </r>
    <r>
      <rPr>
        <b/>
        <sz val="6"/>
        <color theme="0" tint="-4.9989318521683403E-2"/>
        <rFont val="Yu Gothic"/>
        <family val="3"/>
        <charset val="128"/>
        <scheme val="minor"/>
      </rPr>
      <t>（都立大学）</t>
    </r>
    <rPh sb="0" eb="2">
      <t>ショゾク</t>
    </rPh>
    <rPh sb="3" eb="7">
      <t>トリツダイガク</t>
    </rPh>
    <phoneticPr fontId="1"/>
  </si>
  <si>
    <r>
      <t>職位</t>
    </r>
    <r>
      <rPr>
        <b/>
        <sz val="6"/>
        <color theme="0" tint="-4.9989318521683403E-2"/>
        <rFont val="Yu Gothic"/>
        <family val="3"/>
        <charset val="128"/>
        <scheme val="minor"/>
      </rPr>
      <t>（都立大学）</t>
    </r>
    <rPh sb="0" eb="2">
      <t>ショクイ</t>
    </rPh>
    <rPh sb="3" eb="7">
      <t>トリツダイガク</t>
    </rPh>
    <phoneticPr fontId="1"/>
  </si>
  <si>
    <r>
      <t>転入・転出日年月日</t>
    </r>
    <r>
      <rPr>
        <b/>
        <sz val="6"/>
        <color theme="0" tint="-4.9989318521683403E-2"/>
        <rFont val="Yu Gothic"/>
        <family val="3"/>
        <charset val="128"/>
        <scheme val="minor"/>
      </rPr>
      <t>（西暦）</t>
    </r>
    <rPh sb="0" eb="2">
      <t>テンニュ</t>
    </rPh>
    <rPh sb="3" eb="5">
      <t>テンシュツ</t>
    </rPh>
    <rPh sb="5" eb="6">
      <t>ビ</t>
    </rPh>
    <rPh sb="6" eb="9">
      <t>ネンガッピ</t>
    </rPh>
    <rPh sb="10" eb="12">
      <t>セイレキ</t>
    </rPh>
    <phoneticPr fontId="1"/>
  </si>
  <si>
    <t>日</t>
    <rPh sb="0" eb="1">
      <t>ニチ</t>
    </rPh>
    <phoneticPr fontId="1"/>
  </si>
  <si>
    <t>担当部署</t>
    <rPh sb="0" eb="4">
      <t>タントウブショ</t>
    </rPh>
    <phoneticPr fontId="1"/>
  </si>
  <si>
    <t>担当者名</t>
    <rPh sb="0" eb="4">
      <t>タントウシャメイ</t>
    </rPh>
    <phoneticPr fontId="1"/>
  </si>
  <si>
    <t>e-Mail</t>
    <phoneticPr fontId="1"/>
  </si>
  <si>
    <t>住所</t>
    <rPh sb="0" eb="2">
      <t>ジュウショ</t>
    </rPh>
    <phoneticPr fontId="1"/>
  </si>
  <si>
    <t>■科研費情報</t>
    <rPh sb="1" eb="4">
      <t>カケンヒ</t>
    </rPh>
    <rPh sb="4" eb="6">
      <t>ジョウホウ</t>
    </rPh>
    <phoneticPr fontId="1"/>
  </si>
  <si>
    <t>No.</t>
    <phoneticPr fontId="1"/>
  </si>
  <si>
    <t>代表・分担</t>
    <rPh sb="0" eb="2">
      <t>ダイヒョウ</t>
    </rPh>
    <rPh sb="3" eb="5">
      <t>ブンタン</t>
    </rPh>
    <phoneticPr fontId="1"/>
  </si>
  <si>
    <t>区分</t>
    <rPh sb="0" eb="2">
      <t>クブン</t>
    </rPh>
    <phoneticPr fontId="1"/>
  </si>
  <si>
    <t>研究種目</t>
    <rPh sb="0" eb="2">
      <t>ケンキュウ</t>
    </rPh>
    <rPh sb="2" eb="4">
      <t>シュモク</t>
    </rPh>
    <phoneticPr fontId="1"/>
  </si>
  <si>
    <t>課題番号</t>
    <rPh sb="0" eb="4">
      <t>カダイバンゴウ</t>
    </rPh>
    <phoneticPr fontId="1"/>
  </si>
  <si>
    <t>開始年度</t>
    <rPh sb="0" eb="2">
      <t>カイシ</t>
    </rPh>
    <rPh sb="2" eb="4">
      <t>ネンド</t>
    </rPh>
    <phoneticPr fontId="1"/>
  </si>
  <si>
    <t>終了年度</t>
    <rPh sb="0" eb="2">
      <t>シュウリョウ</t>
    </rPh>
    <rPh sb="2" eb="4">
      <t>ネンド</t>
    </rPh>
    <phoneticPr fontId="1"/>
  </si>
  <si>
    <t>備考</t>
    <rPh sb="0" eb="2">
      <t>ビコウ</t>
    </rPh>
    <phoneticPr fontId="1"/>
  </si>
  <si>
    <t>申請日</t>
    <rPh sb="0" eb="3">
      <t>シンセイビ</t>
    </rPh>
    <phoneticPr fontId="1"/>
  </si>
  <si>
    <t>申請内容</t>
    <rPh sb="0" eb="4">
      <t>シンセイナイヨウ</t>
    </rPh>
    <phoneticPr fontId="1"/>
  </si>
  <si>
    <t>姓（漢字）</t>
    <rPh sb="0" eb="1">
      <t>セイ</t>
    </rPh>
    <rPh sb="2" eb="4">
      <t>カンジ</t>
    </rPh>
    <phoneticPr fontId="1"/>
  </si>
  <si>
    <t>名（漢字）</t>
    <rPh sb="0" eb="1">
      <t>メイ</t>
    </rPh>
    <rPh sb="2" eb="4">
      <t>カンジ</t>
    </rPh>
    <phoneticPr fontId="1"/>
  </si>
  <si>
    <t>姓（フリガナ）</t>
    <rPh sb="0" eb="1">
      <t>セイ</t>
    </rPh>
    <phoneticPr fontId="1"/>
  </si>
  <si>
    <t>名（フリガナ）</t>
    <rPh sb="0" eb="1">
      <t>メイ</t>
    </rPh>
    <phoneticPr fontId="1"/>
  </si>
  <si>
    <t>姓（英字）</t>
    <rPh sb="0" eb="1">
      <t>セイ</t>
    </rPh>
    <rPh sb="2" eb="4">
      <t>エイジ</t>
    </rPh>
    <phoneticPr fontId="1"/>
  </si>
  <si>
    <t>名（英字）</t>
    <rPh sb="0" eb="1">
      <t>メイ</t>
    </rPh>
    <rPh sb="2" eb="4">
      <t>エイジ</t>
    </rPh>
    <phoneticPr fontId="1"/>
  </si>
  <si>
    <t>姓（通称名）</t>
    <rPh sb="0" eb="1">
      <t>セイ</t>
    </rPh>
    <rPh sb="2" eb="5">
      <t>ツウショウメイ</t>
    </rPh>
    <phoneticPr fontId="1"/>
  </si>
  <si>
    <t>名（通称名）</t>
    <rPh sb="0" eb="1">
      <t>メイ</t>
    </rPh>
    <rPh sb="2" eb="5">
      <t>ツウショウメイ</t>
    </rPh>
    <phoneticPr fontId="1"/>
  </si>
  <si>
    <t>姓（通称名 フリガナ）</t>
    <rPh sb="0" eb="1">
      <t>セイ</t>
    </rPh>
    <rPh sb="2" eb="5">
      <t>ツウショウメイ</t>
    </rPh>
    <phoneticPr fontId="1"/>
  </si>
  <si>
    <t>名（通称名 フリガナ）</t>
    <rPh sb="0" eb="1">
      <t>メイ</t>
    </rPh>
    <rPh sb="2" eb="5">
      <t>ツウショウメイ</t>
    </rPh>
    <phoneticPr fontId="1"/>
  </si>
  <si>
    <t>氏名表示方法</t>
    <rPh sb="0" eb="2">
      <t>シメイ</t>
    </rPh>
    <rPh sb="2" eb="4">
      <t>ヒョウジ</t>
    </rPh>
    <rPh sb="4" eb="6">
      <t>ホウホウ</t>
    </rPh>
    <phoneticPr fontId="1"/>
  </si>
  <si>
    <t>生年月日</t>
    <rPh sb="0" eb="4">
      <t>セイネンガッピ</t>
    </rPh>
    <phoneticPr fontId="1"/>
  </si>
  <si>
    <t>性別</t>
    <rPh sb="0" eb="2">
      <t>セイベツ</t>
    </rPh>
    <phoneticPr fontId="1"/>
  </si>
  <si>
    <t>学位取得年月日</t>
    <rPh sb="0" eb="4">
      <t>ガクイシュトク</t>
    </rPh>
    <rPh sb="4" eb="7">
      <t>ネンガッピ</t>
    </rPh>
    <phoneticPr fontId="1"/>
  </si>
  <si>
    <t>連絡先種類</t>
    <rPh sb="0" eb="3">
      <t>レンラクサキ</t>
    </rPh>
    <rPh sb="3" eb="5">
      <t>シュルイ</t>
    </rPh>
    <phoneticPr fontId="1"/>
  </si>
  <si>
    <t>メールアドレス1</t>
    <phoneticPr fontId="1"/>
  </si>
  <si>
    <t>メールアドレス2</t>
  </si>
  <si>
    <t>所属1</t>
    <rPh sb="0" eb="2">
      <t>ショゾク</t>
    </rPh>
    <phoneticPr fontId="1"/>
  </si>
  <si>
    <t>所属2</t>
    <rPh sb="0" eb="2">
      <t>ショゾク</t>
    </rPh>
    <phoneticPr fontId="1"/>
  </si>
  <si>
    <t>所属3</t>
    <rPh sb="0" eb="2">
      <t>ショゾク</t>
    </rPh>
    <phoneticPr fontId="1"/>
  </si>
  <si>
    <t>職名</t>
    <rPh sb="0" eb="2">
      <t>ショクメイ</t>
    </rPh>
    <phoneticPr fontId="1"/>
  </si>
  <si>
    <t>勤務形態</t>
    <rPh sb="0" eb="4">
      <t>キンムケイタイ</t>
    </rPh>
    <phoneticPr fontId="1"/>
  </si>
  <si>
    <t>雇用財源</t>
    <rPh sb="0" eb="2">
      <t>コヨウ</t>
    </rPh>
    <rPh sb="2" eb="4">
      <t>ザイゲン</t>
    </rPh>
    <phoneticPr fontId="1"/>
  </si>
  <si>
    <t>任期</t>
    <rPh sb="0" eb="2">
      <t>ニンキ</t>
    </rPh>
    <phoneticPr fontId="1"/>
  </si>
  <si>
    <t>着任日</t>
    <rPh sb="0" eb="3">
      <t>チャクニンビ</t>
    </rPh>
    <phoneticPr fontId="1"/>
  </si>
  <si>
    <t>科研費応募資格</t>
    <rPh sb="0" eb="3">
      <t>カケンヒ</t>
    </rPh>
    <rPh sb="3" eb="7">
      <t>オウボシカク</t>
    </rPh>
    <phoneticPr fontId="1"/>
  </si>
  <si>
    <t>併任機関有無</t>
    <rPh sb="0" eb="2">
      <t>ヘイニン</t>
    </rPh>
    <rPh sb="2" eb="4">
      <t>キカン</t>
    </rPh>
    <rPh sb="4" eb="6">
      <t>ウム</t>
    </rPh>
    <phoneticPr fontId="1"/>
  </si>
  <si>
    <t>併任機関名</t>
    <rPh sb="0" eb="2">
      <t>ヘイニン</t>
    </rPh>
    <rPh sb="2" eb="4">
      <t>キカン</t>
    </rPh>
    <rPh sb="4" eb="5">
      <t>メイ</t>
    </rPh>
    <phoneticPr fontId="1"/>
  </si>
  <si>
    <t>主たる機関</t>
    <rPh sb="0" eb="1">
      <t>シュ</t>
    </rPh>
    <rPh sb="3" eb="5">
      <t>キカン</t>
    </rPh>
    <phoneticPr fontId="1"/>
  </si>
  <si>
    <t>変更容認</t>
    <rPh sb="0" eb="2">
      <t>ヘンコウ</t>
    </rPh>
    <rPh sb="2" eb="4">
      <t>ヨウニン</t>
    </rPh>
    <phoneticPr fontId="1"/>
  </si>
  <si>
    <t>転出日</t>
    <rPh sb="0" eb="3">
      <t>テンシュツビ</t>
    </rPh>
    <phoneticPr fontId="1"/>
  </si>
  <si>
    <t>人文科学研究科</t>
    <phoneticPr fontId="1"/>
  </si>
  <si>
    <t>社会行動学専攻</t>
    <rPh sb="0" eb="2">
      <t>シャカイ</t>
    </rPh>
    <rPh sb="2" eb="5">
      <t>コウドウガク</t>
    </rPh>
    <rPh sb="5" eb="7">
      <t>センコウ</t>
    </rPh>
    <phoneticPr fontId="1"/>
  </si>
  <si>
    <t>社会学教室</t>
  </si>
  <si>
    <t>社会人類学教室</t>
  </si>
  <si>
    <t>社会福祉学教室</t>
  </si>
  <si>
    <t>人間科学専攻</t>
    <rPh sb="0" eb="4">
      <t>ニンゲンカガク</t>
    </rPh>
    <rPh sb="4" eb="6">
      <t>センコウ</t>
    </rPh>
    <phoneticPr fontId="1"/>
  </si>
  <si>
    <t>心理学教室</t>
  </si>
  <si>
    <t>教育学教室</t>
  </si>
  <si>
    <t>言語科学教室</t>
  </si>
  <si>
    <t>日本語教育学教室</t>
  </si>
  <si>
    <t>文化基礎論専攻</t>
    <rPh sb="0" eb="2">
      <t>ブンカ</t>
    </rPh>
    <rPh sb="2" eb="5">
      <t>キソロン</t>
    </rPh>
    <rPh sb="5" eb="7">
      <t>センコウ</t>
    </rPh>
    <phoneticPr fontId="1"/>
  </si>
  <si>
    <t>哲学教室</t>
    <rPh sb="2" eb="4">
      <t>キョウシツ</t>
    </rPh>
    <phoneticPr fontId="1"/>
  </si>
  <si>
    <t>歴史学・考古学教室</t>
    <rPh sb="7" eb="9">
      <t>キョウシツ</t>
    </rPh>
    <phoneticPr fontId="1"/>
  </si>
  <si>
    <t>表象文化論教室</t>
    <rPh sb="5" eb="7">
      <t>キョウシツ</t>
    </rPh>
    <phoneticPr fontId="1"/>
  </si>
  <si>
    <t>文化関係論専攻</t>
    <rPh sb="0" eb="2">
      <t>ブンカ</t>
    </rPh>
    <rPh sb="2" eb="5">
      <t>カンケイロン</t>
    </rPh>
    <rPh sb="5" eb="7">
      <t>センコウ</t>
    </rPh>
    <phoneticPr fontId="1"/>
  </si>
  <si>
    <t>日本文化論教室</t>
    <rPh sb="2" eb="5">
      <t>ブンカロン</t>
    </rPh>
    <phoneticPr fontId="1"/>
  </si>
  <si>
    <t>中国文化論教室</t>
    <rPh sb="2" eb="5">
      <t>ブンカロン</t>
    </rPh>
    <phoneticPr fontId="1"/>
  </si>
  <si>
    <t>英語圏文化論教室</t>
    <rPh sb="0" eb="3">
      <t>エイゴケン</t>
    </rPh>
    <rPh sb="3" eb="6">
      <t>ブンカロン</t>
    </rPh>
    <rPh sb="6" eb="8">
      <t>キョウシツ</t>
    </rPh>
    <phoneticPr fontId="1"/>
  </si>
  <si>
    <t>ドイツ語圏文化論教室</t>
    <rPh sb="3" eb="5">
      <t>ゴケン</t>
    </rPh>
    <rPh sb="5" eb="8">
      <t>ブンカロン</t>
    </rPh>
    <rPh sb="8" eb="10">
      <t>キョウシツ</t>
    </rPh>
    <phoneticPr fontId="1"/>
  </si>
  <si>
    <t>フランス語圏文化論教室</t>
    <rPh sb="4" eb="6">
      <t>ゴケン</t>
    </rPh>
    <rPh sb="6" eb="9">
      <t>ブンカロン</t>
    </rPh>
    <phoneticPr fontId="1"/>
  </si>
  <si>
    <t>法学政治学研究科</t>
    <phoneticPr fontId="1"/>
  </si>
  <si>
    <t>法学政治学専攻</t>
    <rPh sb="0" eb="5">
      <t>ホウガクセイジガク</t>
    </rPh>
    <rPh sb="5" eb="7">
      <t>センコウ</t>
    </rPh>
    <phoneticPr fontId="1"/>
  </si>
  <si>
    <t>法律学分野</t>
    <rPh sb="0" eb="2">
      <t>ホウガク</t>
    </rPh>
    <rPh sb="2" eb="4">
      <t>セイジ</t>
    </rPh>
    <rPh sb="4" eb="5">
      <t>ガクセンコウ</t>
    </rPh>
    <phoneticPr fontId="1"/>
  </si>
  <si>
    <t>政治学分野</t>
    <rPh sb="0" eb="3">
      <t>セイジガク</t>
    </rPh>
    <rPh sb="3" eb="5">
      <t>ブンヤ</t>
    </rPh>
    <phoneticPr fontId="1"/>
  </si>
  <si>
    <t>法曹養成専攻</t>
    <rPh sb="0" eb="2">
      <t>ホウソウ</t>
    </rPh>
    <rPh sb="2" eb="4">
      <t>ヨウセイ</t>
    </rPh>
    <rPh sb="4" eb="6">
      <t>センコウ</t>
    </rPh>
    <phoneticPr fontId="1"/>
  </si>
  <si>
    <t>経営学研究科</t>
    <phoneticPr fontId="1"/>
  </si>
  <si>
    <t>経営学専攻</t>
    <rPh sb="0" eb="3">
      <t>ケイエイガク</t>
    </rPh>
    <rPh sb="3" eb="5">
      <t>センコウ</t>
    </rPh>
    <phoneticPr fontId="1"/>
  </si>
  <si>
    <t>理学研究科</t>
    <rPh sb="0" eb="5">
      <t>リガクケンキュウカ</t>
    </rPh>
    <phoneticPr fontId="1"/>
  </si>
  <si>
    <t>数理科学専攻</t>
    <rPh sb="0" eb="4">
      <t>スウリカガク</t>
    </rPh>
    <rPh sb="4" eb="6">
      <t>センコウ</t>
    </rPh>
    <phoneticPr fontId="1"/>
  </si>
  <si>
    <t>物理学専攻</t>
    <rPh sb="0" eb="3">
      <t>ブツリガク</t>
    </rPh>
    <rPh sb="3" eb="5">
      <t>センコウ</t>
    </rPh>
    <phoneticPr fontId="1"/>
  </si>
  <si>
    <t>化学専攻</t>
    <rPh sb="0" eb="2">
      <t>カガク</t>
    </rPh>
    <rPh sb="2" eb="4">
      <t>センコウ</t>
    </rPh>
    <phoneticPr fontId="1"/>
  </si>
  <si>
    <t>生命科学専攻</t>
    <rPh sb="0" eb="4">
      <t>セイメイカガク</t>
    </rPh>
    <rPh sb="4" eb="6">
      <t>センコウ</t>
    </rPh>
    <phoneticPr fontId="1"/>
  </si>
  <si>
    <t>都市環境科学研究科</t>
    <phoneticPr fontId="1"/>
  </si>
  <si>
    <t>都市環境科学専攻</t>
    <rPh sb="0" eb="2">
      <t>トシ</t>
    </rPh>
    <rPh sb="2" eb="8">
      <t>カンキョウカガクセンコウ</t>
    </rPh>
    <phoneticPr fontId="1"/>
  </si>
  <si>
    <t>地理環境学域</t>
    <rPh sb="0" eb="2">
      <t>チリ</t>
    </rPh>
    <rPh sb="2" eb="4">
      <t>カンキョウ</t>
    </rPh>
    <rPh sb="4" eb="6">
      <t>ガクイキ</t>
    </rPh>
    <phoneticPr fontId="1"/>
  </si>
  <si>
    <t>都市基盤環境学域</t>
    <rPh sb="0" eb="4">
      <t>トシキバン</t>
    </rPh>
    <rPh sb="4" eb="6">
      <t>カンキョウ</t>
    </rPh>
    <rPh sb="6" eb="8">
      <t>ガクイキ</t>
    </rPh>
    <phoneticPr fontId="1"/>
  </si>
  <si>
    <t>建築学域</t>
    <rPh sb="0" eb="2">
      <t>ケンチク</t>
    </rPh>
    <rPh sb="2" eb="4">
      <t>ガクイキ</t>
    </rPh>
    <phoneticPr fontId="1"/>
  </si>
  <si>
    <t>環境応用化学域</t>
    <rPh sb="0" eb="2">
      <t>カンキョウ</t>
    </rPh>
    <rPh sb="2" eb="6">
      <t>オウヨウカガク</t>
    </rPh>
    <rPh sb="6" eb="7">
      <t>イキ</t>
    </rPh>
    <phoneticPr fontId="1"/>
  </si>
  <si>
    <t>観光科学域</t>
    <rPh sb="0" eb="4">
      <t>カンコウカガク</t>
    </rPh>
    <rPh sb="4" eb="5">
      <t>イキ</t>
    </rPh>
    <phoneticPr fontId="1"/>
  </si>
  <si>
    <t>都市政策科学域</t>
    <rPh sb="0" eb="4">
      <t>トシセイサク</t>
    </rPh>
    <rPh sb="4" eb="6">
      <t>カガク</t>
    </rPh>
    <rPh sb="6" eb="7">
      <t>イキ</t>
    </rPh>
    <phoneticPr fontId="1"/>
  </si>
  <si>
    <t>システムデザイン研究科</t>
    <phoneticPr fontId="1"/>
  </si>
  <si>
    <t>システムデザイン専攻</t>
    <rPh sb="8" eb="10">
      <t>センコウ</t>
    </rPh>
    <phoneticPr fontId="1"/>
  </si>
  <si>
    <t>情報科学域</t>
    <rPh sb="0" eb="4">
      <t>ジョウホウカガク</t>
    </rPh>
    <rPh sb="4" eb="5">
      <t>イキ</t>
    </rPh>
    <phoneticPr fontId="1"/>
  </si>
  <si>
    <t>電子情報システム工学域</t>
    <rPh sb="0" eb="4">
      <t>デンシジョウホウ</t>
    </rPh>
    <rPh sb="8" eb="10">
      <t>コウガク</t>
    </rPh>
    <rPh sb="10" eb="11">
      <t>イキ</t>
    </rPh>
    <phoneticPr fontId="1"/>
  </si>
  <si>
    <t>機械システム工学域</t>
    <rPh sb="0" eb="2">
      <t>キカイ</t>
    </rPh>
    <rPh sb="6" eb="8">
      <t>コウガク</t>
    </rPh>
    <rPh sb="8" eb="9">
      <t>イキ</t>
    </rPh>
    <phoneticPr fontId="1"/>
  </si>
  <si>
    <t>航空宇宙システム工学域</t>
    <rPh sb="0" eb="4">
      <t>コウクウウチュウ</t>
    </rPh>
    <rPh sb="8" eb="10">
      <t>コウガク</t>
    </rPh>
    <rPh sb="10" eb="11">
      <t>イキ</t>
    </rPh>
    <phoneticPr fontId="1"/>
  </si>
  <si>
    <t>インダストリアルアート学域</t>
    <rPh sb="11" eb="13">
      <t>ガクイキ</t>
    </rPh>
    <phoneticPr fontId="1"/>
  </si>
  <si>
    <t>人間健康科学研究科</t>
    <phoneticPr fontId="1"/>
  </si>
  <si>
    <t>人間健康科学専攻</t>
    <rPh sb="0" eb="2">
      <t>ニンゲン</t>
    </rPh>
    <rPh sb="2" eb="6">
      <t>ケンコウカガク</t>
    </rPh>
    <rPh sb="6" eb="8">
      <t>センコウ</t>
    </rPh>
    <phoneticPr fontId="1"/>
  </si>
  <si>
    <t>看護科学域</t>
    <rPh sb="0" eb="4">
      <t>カンゴカガク</t>
    </rPh>
    <rPh sb="4" eb="5">
      <t>イキ</t>
    </rPh>
    <phoneticPr fontId="1"/>
  </si>
  <si>
    <t>理学療法科学域</t>
    <rPh sb="0" eb="6">
      <t>リガクリョウホウカガク</t>
    </rPh>
    <rPh sb="6" eb="7">
      <t>イキ</t>
    </rPh>
    <phoneticPr fontId="1"/>
  </si>
  <si>
    <t>作業療法科学域</t>
    <rPh sb="0" eb="6">
      <t>サギョウリョウホウカガク</t>
    </rPh>
    <rPh sb="6" eb="7">
      <t>イキ</t>
    </rPh>
    <phoneticPr fontId="1"/>
  </si>
  <si>
    <t>放射線科学域</t>
    <rPh sb="0" eb="3">
      <t>ホウシャセン</t>
    </rPh>
    <rPh sb="3" eb="5">
      <t>カガク</t>
    </rPh>
    <rPh sb="5" eb="6">
      <t>イキ</t>
    </rPh>
    <phoneticPr fontId="1"/>
  </si>
  <si>
    <t>フロンティアヘルスサイエンス学域</t>
    <rPh sb="14" eb="16">
      <t>ガクイキ</t>
    </rPh>
    <phoneticPr fontId="1"/>
  </si>
  <si>
    <t>ヘルスプロモーションサイエンス学域</t>
    <rPh sb="15" eb="17">
      <t>ガクイキ</t>
    </rPh>
    <phoneticPr fontId="1"/>
  </si>
  <si>
    <t>大学教育センター</t>
  </si>
  <si>
    <t>国際センター</t>
  </si>
  <si>
    <t>学術情報基盤センター</t>
  </si>
  <si>
    <t>学生サポートセンター</t>
  </si>
  <si>
    <t>オープンユニバーシティー</t>
  </si>
  <si>
    <t>総合研究推進機構</t>
  </si>
  <si>
    <t>Q3. ミドルネームはどのように登録すればよいか</t>
    <rPh sb="16" eb="18">
      <t>トウロク</t>
    </rPh>
    <phoneticPr fontId="1"/>
  </si>
  <si>
    <t>A3. e-Radにはミドルネーム用の入力欄はありませんので「姓」又は「名」のどちらかの欄に入力してください。</t>
    <rPh sb="17" eb="18">
      <t>ヨウ</t>
    </rPh>
    <rPh sb="19" eb="22">
      <t>ニュウリョクラン</t>
    </rPh>
    <rPh sb="31" eb="32">
      <t>セイ</t>
    </rPh>
    <rPh sb="33" eb="34">
      <t>マタ</t>
    </rPh>
    <rPh sb="36" eb="37">
      <t>メイ</t>
    </rPh>
    <rPh sb="44" eb="45">
      <t>ラン</t>
    </rPh>
    <rPh sb="46" eb="48">
      <t>ニュウリョク</t>
    </rPh>
    <phoneticPr fontId="1"/>
  </si>
  <si>
    <t xml:space="preserve">   なお、区切りにスペースは使用できないため、中点「・」やピリオド「．」を使用してください。</t>
    <rPh sb="6" eb="8">
      <t>クギ</t>
    </rPh>
    <rPh sb="15" eb="17">
      <t>シヨウ</t>
    </rPh>
    <rPh sb="24" eb="26">
      <t>チュウテン</t>
    </rPh>
    <rPh sb="38" eb="40">
      <t>シヨウ</t>
    </rPh>
    <phoneticPr fontId="1"/>
  </si>
  <si>
    <t>※併任する機関がない場合は、自動的に都立大が主たる研究機関として登録されます。</t>
    <rPh sb="1" eb="3">
      <t>ヘイニン</t>
    </rPh>
    <rPh sb="5" eb="7">
      <t>キカン</t>
    </rPh>
    <rPh sb="10" eb="12">
      <t>バアイ</t>
    </rPh>
    <rPh sb="14" eb="17">
      <t>ジドウテキ</t>
    </rPh>
    <rPh sb="18" eb="21">
      <t>トリツダイ</t>
    </rPh>
    <rPh sb="22" eb="23">
      <t>シュ</t>
    </rPh>
    <rPh sb="25" eb="29">
      <t>ケンキュウキカン</t>
    </rPh>
    <rPh sb="32" eb="34">
      <t>トウロク</t>
    </rPh>
    <phoneticPr fontId="1"/>
  </si>
  <si>
    <t>A4. e-Radへの登録は強制ではありませんので、当人がご希望されないようでしたら申請は不要です。</t>
    <rPh sb="11" eb="13">
      <t>トウロク</t>
    </rPh>
    <rPh sb="14" eb="16">
      <t>キョウセイ</t>
    </rPh>
    <rPh sb="26" eb="28">
      <t>トウニン</t>
    </rPh>
    <rPh sb="30" eb="32">
      <t>キボウ</t>
    </rPh>
    <rPh sb="42" eb="44">
      <t>シンセイ</t>
    </rPh>
    <rPh sb="45" eb="47">
      <t>フヨウ</t>
    </rPh>
    <phoneticPr fontId="1"/>
  </si>
  <si>
    <t xml:space="preserve">   なお、e-Radからの申請を指定している研究費ならびに、科研費をお持ち応募する予定の方は申請ください。</t>
    <rPh sb="14" eb="16">
      <t>シンセイ</t>
    </rPh>
    <rPh sb="17" eb="19">
      <t>シテイ</t>
    </rPh>
    <rPh sb="23" eb="26">
      <t>ケンキュウヒ</t>
    </rPh>
    <rPh sb="31" eb="34">
      <t>カケンヒ</t>
    </rPh>
    <rPh sb="36" eb="37">
      <t>モ</t>
    </rPh>
    <rPh sb="38" eb="40">
      <t>オウボ</t>
    </rPh>
    <rPh sb="42" eb="44">
      <t>ヨテイ</t>
    </rPh>
    <rPh sb="45" eb="46">
      <t>ホウ</t>
    </rPh>
    <rPh sb="47" eb="49">
      <t>シンセイ</t>
    </rPh>
    <phoneticPr fontId="1"/>
  </si>
  <si>
    <t>受入教員</t>
    <rPh sb="0" eb="2">
      <t>ウケイレ</t>
    </rPh>
    <rPh sb="2" eb="4">
      <t>キョウイン</t>
    </rPh>
    <phoneticPr fontId="1"/>
  </si>
  <si>
    <t>資格なし</t>
    <rPh sb="0" eb="2">
      <t>シカク</t>
    </rPh>
    <phoneticPr fontId="1"/>
  </si>
  <si>
    <t>前所属機関</t>
    <rPh sb="0" eb="1">
      <t>ゼン</t>
    </rPh>
    <rPh sb="1" eb="3">
      <t>ショゾク</t>
    </rPh>
    <rPh sb="3" eb="5">
      <t>キカン</t>
    </rPh>
    <phoneticPr fontId="1"/>
  </si>
  <si>
    <t>※ 応募中の課題についてもご記入ください。（応募中の課題の場合は、課題番号または備考に応募中とご記入ください。）</t>
    <rPh sb="2" eb="4">
      <t>オウボ</t>
    </rPh>
    <rPh sb="4" eb="5">
      <t>チュウ</t>
    </rPh>
    <rPh sb="6" eb="8">
      <t>カダイ</t>
    </rPh>
    <rPh sb="14" eb="16">
      <t>キニュウ</t>
    </rPh>
    <rPh sb="22" eb="25">
      <t>オウボチュウ</t>
    </rPh>
    <rPh sb="26" eb="28">
      <t>カダイ</t>
    </rPh>
    <rPh sb="29" eb="31">
      <t>バアイ</t>
    </rPh>
    <rPh sb="33" eb="37">
      <t>カダイバンゴウ</t>
    </rPh>
    <rPh sb="40" eb="42">
      <t>ビコウ</t>
    </rPh>
    <rPh sb="43" eb="46">
      <t>オウボチュウ</t>
    </rPh>
    <rPh sb="48" eb="50">
      <t>キニュウ</t>
    </rPh>
    <phoneticPr fontId="1"/>
  </si>
  <si>
    <t>※ 繰越・延長をしている場合は備考にその旨ご記入ください。</t>
    <rPh sb="2" eb="4">
      <t>クリコシ</t>
    </rPh>
    <rPh sb="5" eb="7">
      <t>エンチョウ</t>
    </rPh>
    <rPh sb="12" eb="14">
      <t>バアイ</t>
    </rPh>
    <rPh sb="15" eb="17">
      <t>ビコウ</t>
    </rPh>
    <rPh sb="20" eb="21">
      <t>ムネ</t>
    </rPh>
    <rPh sb="22" eb="24">
      <t>キニュウ</t>
    </rPh>
    <phoneticPr fontId="1"/>
  </si>
  <si>
    <t>職位</t>
    <rPh sb="0" eb="2">
      <t>ショクイ</t>
    </rPh>
    <phoneticPr fontId="1"/>
  </si>
  <si>
    <t>転入出年月日</t>
    <rPh sb="0" eb="2">
      <t>テンニュウ</t>
    </rPh>
    <rPh sb="2" eb="3">
      <t>シュツ</t>
    </rPh>
    <rPh sb="3" eb="6">
      <t>ネンガッピ</t>
    </rPh>
    <phoneticPr fontId="1"/>
  </si>
  <si>
    <t>前所属or転出先機関名</t>
    <rPh sb="0" eb="1">
      <t>ゼン</t>
    </rPh>
    <rPh sb="1" eb="3">
      <t>ショゾク</t>
    </rPh>
    <rPh sb="5" eb="8">
      <t>テンシュツサキ</t>
    </rPh>
    <rPh sb="8" eb="10">
      <t>キカン</t>
    </rPh>
    <rPh sb="10" eb="11">
      <t>メイ</t>
    </rPh>
    <phoneticPr fontId="1"/>
  </si>
  <si>
    <t>担当者</t>
    <rPh sb="0" eb="3">
      <t>タントウシャ</t>
    </rPh>
    <phoneticPr fontId="1"/>
  </si>
  <si>
    <t>mail</t>
    <phoneticPr fontId="1"/>
  </si>
  <si>
    <t>電話番号</t>
    <rPh sb="0" eb="2">
      <t>デンワ</t>
    </rPh>
    <rPh sb="2" eb="4">
      <t>バンゴウ</t>
    </rPh>
    <phoneticPr fontId="1"/>
  </si>
  <si>
    <t>電気電子工学域</t>
    <rPh sb="0" eb="4">
      <t>デンキデンシ</t>
    </rPh>
    <rPh sb="4" eb="6">
      <t>コウガク</t>
    </rPh>
    <rPh sb="6" eb="7">
      <t>イキ</t>
    </rPh>
    <phoneticPr fontId="1"/>
  </si>
  <si>
    <t>分野*</t>
    <rPh sb="0" eb="2">
      <t>ブンヤ</t>
    </rPh>
    <phoneticPr fontId="1"/>
  </si>
  <si>
    <r>
      <t>受入教員</t>
    </r>
    <r>
      <rPr>
        <sz val="6"/>
        <rFont val="Yu Gothic"/>
        <family val="3"/>
        <charset val="128"/>
        <scheme val="minor"/>
      </rPr>
      <t>（任意）</t>
    </r>
    <r>
      <rPr>
        <sz val="9"/>
        <rFont val="Yu Gothic"/>
        <family val="3"/>
        <charset val="128"/>
        <scheme val="minor"/>
      </rPr>
      <t>:</t>
    </r>
    <rPh sb="0" eb="4">
      <t>ウケイレキョウイン</t>
    </rPh>
    <rPh sb="5" eb="7">
      <t>ニンイ</t>
    </rPh>
    <phoneticPr fontId="1"/>
  </si>
  <si>
    <r>
      <t>常勤教員以外の方がe-Radへ研究者登録する場合は、</t>
    </r>
    <r>
      <rPr>
        <b/>
        <u/>
        <sz val="8"/>
        <color rgb="FFC00000"/>
        <rFont val="Yu Gothic"/>
        <family val="3"/>
        <charset val="128"/>
        <scheme val="minor"/>
      </rPr>
      <t>所属部局において研究者登録を行うことが承認されている</t>
    </r>
    <r>
      <rPr>
        <u/>
        <sz val="8"/>
        <color rgb="FFC00000"/>
        <rFont val="Yu Gothic"/>
        <family val="3"/>
        <charset val="128"/>
        <scheme val="minor"/>
      </rPr>
      <t>ことを部局事務担当者が確認</t>
    </r>
    <r>
      <rPr>
        <sz val="8"/>
        <color rgb="FFC00000"/>
        <rFont val="Yu Gothic"/>
        <family val="3"/>
        <charset val="128"/>
        <scheme val="minor"/>
      </rPr>
      <t>した上で本申請書をご提出ください。</t>
    </r>
    <phoneticPr fontId="1"/>
  </si>
  <si>
    <t>Q4. 新規に採用された非常勤教員や客員教員・客員研究員等について、必ずe-Rad申請書の提出が必要か</t>
    <rPh sb="4" eb="6">
      <t>シンキ</t>
    </rPh>
    <rPh sb="7" eb="9">
      <t>サイヨウ</t>
    </rPh>
    <rPh sb="12" eb="15">
      <t>ヒジョウキン</t>
    </rPh>
    <rPh sb="15" eb="17">
      <t>キョウイン</t>
    </rPh>
    <rPh sb="18" eb="20">
      <t>キャクイン</t>
    </rPh>
    <rPh sb="20" eb="22">
      <t>キョウイン</t>
    </rPh>
    <rPh sb="23" eb="25">
      <t>キャクイン</t>
    </rPh>
    <rPh sb="25" eb="29">
      <t>ケンキュウイントウ</t>
    </rPh>
    <rPh sb="34" eb="35">
      <t>カナラ</t>
    </rPh>
    <phoneticPr fontId="1"/>
  </si>
  <si>
    <t>※【事務向け案内】非常勤の場合、受入教員をご入力いただくと部局へ依頼する「非常勤教員等のe-Rad登録承認状況確認」の資料に補足情報として追加いたします。</t>
    <phoneticPr fontId="1"/>
  </si>
  <si>
    <t>※本申請書はPDF等には返還せず、Excel形式にてご提出ください。</t>
    <rPh sb="1" eb="5">
      <t>ホンシンセイショ</t>
    </rPh>
    <rPh sb="9" eb="10">
      <t>トウ</t>
    </rPh>
    <rPh sb="12" eb="14">
      <t>ヘンカン</t>
    </rPh>
    <rPh sb="22" eb="24">
      <t>ケイシキ</t>
    </rPh>
    <rPh sb="27" eb="29">
      <t>テイシュツ</t>
    </rPh>
    <phoneticPr fontId="1"/>
  </si>
  <si>
    <t>■申請書作成に当たっての注意事項</t>
    <rPh sb="1" eb="6">
      <t>シンセイショサクセイ</t>
    </rPh>
    <rPh sb="7" eb="8">
      <t>ア</t>
    </rPh>
    <rPh sb="12" eb="14">
      <t>チュウイ</t>
    </rPh>
    <rPh sb="14" eb="16">
      <t>ジコウ</t>
    </rPh>
    <phoneticPr fontId="1"/>
  </si>
  <si>
    <t>特別推進研究</t>
    <phoneticPr fontId="1"/>
  </si>
  <si>
    <t>学術変革領域研究（A）</t>
    <phoneticPr fontId="1"/>
  </si>
  <si>
    <t>学術変革領域研究（B）</t>
    <phoneticPr fontId="1"/>
  </si>
  <si>
    <t>基盤研究（Ｓ）</t>
    <phoneticPr fontId="1"/>
  </si>
  <si>
    <t>基盤研究（Ａ）</t>
  </si>
  <si>
    <t>基盤研究（Ｂ）</t>
  </si>
  <si>
    <t>基盤研究（Ｃ）</t>
  </si>
  <si>
    <t>挑戦的研究（開拓）</t>
    <phoneticPr fontId="1"/>
  </si>
  <si>
    <t>挑戦的研究（萌芽）</t>
    <phoneticPr fontId="1"/>
  </si>
  <si>
    <t>若手研究</t>
  </si>
  <si>
    <t>研究活動スタート支援</t>
  </si>
  <si>
    <t>特別研究員奨励費</t>
    <rPh sb="0" eb="8">
      <t>トクベツケンキュウインショウレイヒ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</si>
</sst>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Yu Gothic"/>
      <family val="2"/>
      <scheme val="minor"/>
    </font>
    <font>
      <sz val="6"/>
      <name val="Yu Gothic"/>
      <family val="3"/>
      <charset val="128"/>
      <scheme val="minor"/>
    </font>
    <font>
      <sz val="9"/>
      <color theme="1"/>
      <name val="Yu Gothic"/>
      <family val="3"/>
      <charset val="128"/>
      <scheme val="minor"/>
    </font>
    <font>
      <sz val="8"/>
      <color theme="1"/>
      <name val="Yu Gothic"/>
      <family val="3"/>
      <charset val="128"/>
      <scheme val="minor"/>
    </font>
    <font>
      <sz val="9"/>
      <color theme="1" tint="0.34998626667073579"/>
      <name val="Yu Gothic"/>
      <family val="3"/>
      <charset val="128"/>
      <scheme val="minor"/>
    </font>
    <font>
      <sz val="6"/>
      <color theme="1"/>
      <name val="Yu Gothic"/>
      <family val="3"/>
      <charset val="128"/>
      <scheme val="minor"/>
    </font>
    <font>
      <sz val="9"/>
      <color theme="8" tint="0.79998168889431442"/>
      <name val="Yu Gothic"/>
      <family val="3"/>
      <charset val="128"/>
      <scheme val="minor"/>
    </font>
    <font>
      <b/>
      <sz val="14"/>
      <color theme="1"/>
      <name val="Yu Gothic"/>
      <family val="3"/>
      <charset val="128"/>
      <scheme val="minor"/>
    </font>
    <font>
      <b/>
      <sz val="10"/>
      <color theme="1"/>
      <name val="Yu Gothic"/>
      <family val="3"/>
      <charset val="128"/>
      <scheme val="minor"/>
    </font>
    <font>
      <b/>
      <sz val="8"/>
      <color theme="0" tint="-4.9989318521683403E-2"/>
      <name val="Yu Gothic"/>
      <family val="3"/>
      <charset val="128"/>
      <scheme val="minor"/>
    </font>
    <font>
      <b/>
      <sz val="9"/>
      <color theme="0" tint="-4.9989318521683403E-2"/>
      <name val="Yu Gothic"/>
      <family val="3"/>
      <charset val="128"/>
      <scheme val="minor"/>
    </font>
    <font>
      <b/>
      <sz val="6"/>
      <color theme="0" tint="-4.9989318521683403E-2"/>
      <name val="Yu Gothic"/>
      <family val="3"/>
      <charset val="128"/>
      <scheme val="minor"/>
    </font>
    <font>
      <sz val="9"/>
      <name val="Yu Gothic"/>
      <family val="3"/>
      <charset val="128"/>
      <scheme val="minor"/>
    </font>
    <font>
      <u/>
      <sz val="11"/>
      <color theme="10"/>
      <name val="Yu Gothic"/>
      <family val="2"/>
      <scheme val="minor"/>
    </font>
    <font>
      <u/>
      <sz val="9"/>
      <name val="Yu Gothic"/>
      <family val="3"/>
      <charset val="128"/>
      <scheme val="minor"/>
    </font>
    <font>
      <b/>
      <sz val="8"/>
      <color rgb="FFFF0000"/>
      <name val="Yu Gothic"/>
      <family val="3"/>
      <charset val="128"/>
      <scheme val="minor"/>
    </font>
    <font>
      <b/>
      <sz val="9"/>
      <color rgb="FFFF0000"/>
      <name val="Yu Gothic"/>
      <family val="3"/>
      <charset val="128"/>
      <scheme val="minor"/>
    </font>
    <font>
      <b/>
      <sz val="9"/>
      <name val="Yu Gothic"/>
      <family val="3"/>
      <charset val="128"/>
      <scheme val="minor"/>
    </font>
    <font>
      <u/>
      <sz val="9"/>
      <color theme="10"/>
      <name val="Yu Gothic"/>
      <family val="3"/>
      <charset val="128"/>
      <scheme val="minor"/>
    </font>
    <font>
      <sz val="8"/>
      <name val="Yu Gothic"/>
      <family val="3"/>
      <charset val="128"/>
      <scheme val="minor"/>
    </font>
    <font>
      <b/>
      <sz val="10"/>
      <name val="Yu Gothic"/>
      <family val="3"/>
      <charset val="128"/>
      <scheme val="minor"/>
    </font>
    <font>
      <b/>
      <u/>
      <sz val="10"/>
      <name val="Yu Gothic"/>
      <family val="3"/>
      <charset val="128"/>
      <scheme val="minor"/>
    </font>
    <font>
      <u/>
      <sz val="10"/>
      <name val="Yu Gothic"/>
      <family val="3"/>
      <charset val="128"/>
      <scheme val="minor"/>
    </font>
    <font>
      <vertAlign val="superscript"/>
      <sz val="9"/>
      <color theme="1"/>
      <name val="Yu Gothic"/>
      <family val="3"/>
      <charset val="128"/>
      <scheme val="minor"/>
    </font>
    <font>
      <sz val="8"/>
      <color rgb="FFC00000"/>
      <name val="Yu Gothic"/>
      <family val="3"/>
      <charset val="128"/>
      <scheme val="minor"/>
    </font>
    <font>
      <b/>
      <u/>
      <sz val="8"/>
      <color rgb="FFC00000"/>
      <name val="Yu Gothic"/>
      <family val="3"/>
      <charset val="128"/>
      <scheme val="minor"/>
    </font>
    <font>
      <u/>
      <sz val="8"/>
      <color rgb="FFC00000"/>
      <name val="Yu Gothic"/>
      <family val="3"/>
      <charset val="128"/>
      <scheme val="minor"/>
    </font>
    <font>
      <b/>
      <sz val="8"/>
      <color theme="1"/>
      <name val="Yu Gothic"/>
      <family val="3"/>
      <charset val="128"/>
      <scheme val="minor"/>
    </font>
    <font>
      <b/>
      <sz val="9"/>
      <color rgb="FFC00000"/>
      <name val="Yu Gothic"/>
      <family val="3"/>
      <charset val="128"/>
      <scheme val="minor"/>
    </font>
    <font>
      <sz val="10"/>
      <color theme="1"/>
      <name val="Yu Gothic"/>
      <family val="3"/>
      <charset val="128"/>
      <scheme val="minor"/>
    </font>
    <font>
      <b/>
      <u/>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rgb="FFF5F5F5"/>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theme="0" tint="-4.9989318521683403E-2"/>
      </top>
      <bottom style="thin">
        <color theme="0" tint="-4.9989318521683403E-2"/>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0" tint="-4.9989318521683403E-2"/>
      </bottom>
      <diagonal/>
    </border>
    <border>
      <left/>
      <right/>
      <top style="thin">
        <color theme="1" tint="0.34998626667073579"/>
      </top>
      <bottom style="thin">
        <color theme="0" tint="-4.9989318521683403E-2"/>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0" tint="-4.9989318521683403E-2"/>
      </top>
      <bottom style="thin">
        <color theme="0" tint="-4.9989318521683403E-2"/>
      </bottom>
      <diagonal/>
    </border>
    <border>
      <left style="thin">
        <color theme="1" tint="0.34998626667073579"/>
      </left>
      <right style="hair">
        <color theme="1" tint="0.34998626667073579"/>
      </right>
      <top/>
      <bottom style="thin">
        <color theme="1" tint="0.34998626667073579"/>
      </bottom>
      <diagonal/>
    </border>
    <border>
      <left style="hair">
        <color theme="1" tint="0.34998626667073579"/>
      </left>
      <right style="hair">
        <color theme="1" tint="0.34998626667073579"/>
      </right>
      <top/>
      <bottom style="thin">
        <color theme="1" tint="0.34998626667073579"/>
      </bottom>
      <diagonal/>
    </border>
    <border>
      <left style="hair">
        <color theme="1" tint="0.34998626667073579"/>
      </left>
      <right style="thin">
        <color theme="1" tint="0.34998626667073579"/>
      </right>
      <top/>
      <bottom style="thin">
        <color theme="1" tint="0.34998626667073579"/>
      </bottom>
      <diagonal/>
    </border>
    <border>
      <left style="thin">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hair">
        <color theme="0" tint="-4.9989318521683403E-2"/>
      </right>
      <top style="thin">
        <color theme="1" tint="0.34998626667073579"/>
      </top>
      <bottom/>
      <diagonal/>
    </border>
    <border>
      <left style="hair">
        <color theme="0" tint="-4.9989318521683403E-2"/>
      </left>
      <right style="hair">
        <color theme="0" tint="-4.9989318521683403E-2"/>
      </right>
      <top style="thin">
        <color theme="1" tint="0.34998626667073579"/>
      </top>
      <bottom/>
      <diagonal/>
    </border>
    <border>
      <left style="hair">
        <color theme="0" tint="-4.9989318521683403E-2"/>
      </left>
      <right style="thin">
        <color theme="1" tint="0.34998626667073579"/>
      </right>
      <top style="thin">
        <color theme="1" tint="0.34998626667073579"/>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1" tint="0.34998626667073579"/>
      </left>
      <right/>
      <top style="thin">
        <color theme="0" tint="-4.9989318521683403E-2"/>
      </top>
      <bottom/>
      <diagonal/>
    </border>
    <border>
      <left/>
      <right/>
      <top style="thin">
        <color theme="0" tint="-4.9989318521683403E-2"/>
      </top>
      <bottom/>
      <diagonal/>
    </border>
    <border>
      <left style="thin">
        <color theme="1" tint="0.34998626667073579"/>
      </left>
      <right/>
      <top/>
      <bottom/>
      <diagonal/>
    </border>
    <border>
      <left/>
      <right/>
      <top style="thin">
        <color theme="0" tint="-4.9989318521683403E-2"/>
      </top>
      <bottom style="hair">
        <color theme="0" tint="-0.34998626667073579"/>
      </bottom>
      <diagonal/>
    </border>
    <border>
      <left/>
      <right/>
      <top style="hair">
        <color theme="0" tint="-0.34998626667073579"/>
      </top>
      <bottom style="hair">
        <color theme="0" tint="-0.34998626667073579"/>
      </bottom>
      <diagonal/>
    </border>
    <border>
      <left/>
      <right/>
      <top style="hair">
        <color theme="0" tint="-0.34998626667073579"/>
      </top>
      <bottom style="thin">
        <color theme="1" tint="0.34998626667073579"/>
      </bottom>
      <diagonal/>
    </border>
    <border>
      <left/>
      <right/>
      <top/>
      <bottom style="thin">
        <color theme="1" tint="0.34998626667073579"/>
      </bottom>
      <diagonal/>
    </border>
    <border>
      <left style="thin">
        <color theme="1" tint="0.34998626667073579"/>
      </left>
      <right/>
      <top/>
      <bottom style="thin">
        <color theme="1" tint="0.34998626667073579"/>
      </bottom>
      <diagonal/>
    </border>
  </borders>
  <cellStyleXfs count="2">
    <xf numFmtId="0" fontId="0" fillId="0" borderId="0"/>
    <xf numFmtId="0" fontId="13" fillId="0" borderId="0" applyNumberFormat="0" applyFill="0" applyBorder="0" applyAlignment="0" applyProtection="0"/>
  </cellStyleXfs>
  <cellXfs count="214">
    <xf numFmtId="0" fontId="0" fillId="0" borderId="0" xfId="0"/>
    <xf numFmtId="0" fontId="0" fillId="0" borderId="0" xfId="0" applyAlignment="1">
      <alignment vertical="center"/>
    </xf>
    <xf numFmtId="0" fontId="3" fillId="2" borderId="10" xfId="0" applyFont="1" applyFill="1" applyBorder="1" applyAlignment="1">
      <alignment horizontal="left" vertical="center" indent="2"/>
    </xf>
    <xf numFmtId="49" fontId="0" fillId="0" borderId="0" xfId="0" quotePrefix="1" applyNumberFormat="1"/>
    <xf numFmtId="49" fontId="0" fillId="0" borderId="0" xfId="0" applyNumberFormat="1"/>
    <xf numFmtId="0" fontId="2" fillId="0" borderId="0" xfId="0" applyFont="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2" borderId="1" xfId="0" applyFont="1" applyFill="1" applyBorder="1" applyAlignment="1">
      <alignment vertical="center"/>
    </xf>
    <xf numFmtId="0" fontId="2" fillId="2" borderId="10" xfId="0" applyFont="1" applyFill="1" applyBorder="1" applyAlignment="1">
      <alignment horizontal="right" vertical="center"/>
    </xf>
    <xf numFmtId="0" fontId="2" fillId="2" borderId="11" xfId="0" applyFont="1" applyFill="1" applyBorder="1" applyAlignment="1">
      <alignment horizontal="right" vertical="center"/>
    </xf>
    <xf numFmtId="0" fontId="2" fillId="0" borderId="5" xfId="0" applyFont="1" applyBorder="1" applyAlignment="1">
      <alignment vertical="center"/>
    </xf>
    <xf numFmtId="0" fontId="2" fillId="0" borderId="6" xfId="0" applyFont="1" applyBorder="1" applyAlignment="1">
      <alignment vertical="center"/>
    </xf>
    <xf numFmtId="0" fontId="2" fillId="2" borderId="10" xfId="0" applyFont="1" applyFill="1" applyBorder="1" applyAlignment="1">
      <alignment vertical="center"/>
    </xf>
    <xf numFmtId="0" fontId="2" fillId="0" borderId="15" xfId="0" applyFont="1" applyBorder="1" applyAlignment="1">
      <alignment vertical="center"/>
    </xf>
    <xf numFmtId="0" fontId="2" fillId="0" borderId="14" xfId="0" applyFont="1" applyBorder="1" applyAlignment="1">
      <alignment vertical="center"/>
    </xf>
    <xf numFmtId="0" fontId="2" fillId="0" borderId="19" xfId="0" applyFont="1" applyBorder="1" applyAlignment="1">
      <alignment vertical="center"/>
    </xf>
    <xf numFmtId="0" fontId="2" fillId="0" borderId="18" xfId="0" applyFont="1" applyBorder="1" applyAlignment="1">
      <alignment vertical="center"/>
    </xf>
    <xf numFmtId="0" fontId="2" fillId="2" borderId="12" xfId="0" applyFont="1" applyFill="1" applyBorder="1" applyAlignment="1">
      <alignment vertical="center"/>
    </xf>
    <xf numFmtId="0" fontId="2" fillId="2" borderId="11" xfId="0" applyFont="1" applyFill="1" applyBorder="1" applyAlignment="1">
      <alignment vertical="center"/>
    </xf>
    <xf numFmtId="0" fontId="2" fillId="2" borderId="2" xfId="0" applyFont="1" applyFill="1" applyBorder="1" applyAlignment="1">
      <alignment vertical="center"/>
    </xf>
    <xf numFmtId="0" fontId="2" fillId="2" borderId="10" xfId="0" applyFont="1" applyFill="1" applyBorder="1" applyAlignment="1">
      <alignment horizontal="left" vertical="center" indent="2"/>
    </xf>
    <xf numFmtId="0" fontId="2" fillId="2" borderId="11" xfId="0" applyFont="1" applyFill="1" applyBorder="1" applyAlignment="1">
      <alignment horizontal="left" vertical="center" indent="2"/>
    </xf>
    <xf numFmtId="0" fontId="2" fillId="0" borderId="24" xfId="0" applyFont="1" applyBorder="1" applyAlignment="1">
      <alignment vertical="center"/>
    </xf>
    <xf numFmtId="0" fontId="2" fillId="0" borderId="25" xfId="0" applyFont="1" applyBorder="1" applyAlignment="1">
      <alignment vertical="center"/>
    </xf>
    <xf numFmtId="0" fontId="2" fillId="2" borderId="3" xfId="0" applyFont="1" applyFill="1" applyBorder="1" applyAlignment="1">
      <alignment vertical="center"/>
    </xf>
    <xf numFmtId="0" fontId="3" fillId="0" borderId="0" xfId="0" applyFont="1" applyAlignment="1">
      <alignment vertical="center"/>
    </xf>
    <xf numFmtId="0" fontId="2" fillId="0" borderId="40" xfId="0" applyFont="1" applyBorder="1" applyAlignment="1">
      <alignment vertical="center"/>
    </xf>
    <xf numFmtId="0" fontId="2" fillId="0" borderId="45" xfId="0" applyFont="1" applyBorder="1" applyAlignment="1">
      <alignment horizontal="center" vertical="center" shrinkToFit="1"/>
    </xf>
    <xf numFmtId="0" fontId="2" fillId="0" borderId="48" xfId="0" applyFont="1" applyBorder="1" applyAlignment="1">
      <alignment horizontal="center" vertical="center" shrinkToFit="1"/>
    </xf>
    <xf numFmtId="0" fontId="8" fillId="0" borderId="0" xfId="0" applyFont="1" applyAlignment="1">
      <alignment vertical="center"/>
    </xf>
    <xf numFmtId="0" fontId="9" fillId="3" borderId="51" xfId="0" applyFont="1" applyFill="1" applyBorder="1" applyAlignment="1">
      <alignment horizontal="center" vertical="center" shrinkToFit="1"/>
    </xf>
    <xf numFmtId="0" fontId="2" fillId="0" borderId="0" xfId="0" applyFont="1" applyAlignment="1">
      <alignment horizontal="right" vertical="center"/>
    </xf>
    <xf numFmtId="0" fontId="12" fillId="0" borderId="0" xfId="0" applyFont="1" applyAlignment="1">
      <alignment vertical="center"/>
    </xf>
    <xf numFmtId="0" fontId="14" fillId="0" borderId="0" xfId="1" applyFont="1" applyBorder="1" applyAlignment="1">
      <alignment vertical="center"/>
    </xf>
    <xf numFmtId="0" fontId="2" fillId="2" borderId="0" xfId="0" applyFont="1" applyFill="1" applyAlignment="1">
      <alignment vertical="center"/>
    </xf>
    <xf numFmtId="0" fontId="2" fillId="0" borderId="8" xfId="0" applyFont="1" applyBorder="1" applyAlignment="1" applyProtection="1">
      <alignment vertical="center"/>
      <protection locked="0"/>
    </xf>
    <xf numFmtId="0" fontId="2" fillId="0" borderId="8"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5"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19" xfId="0" applyFont="1" applyBorder="1" applyAlignment="1" applyProtection="1">
      <alignment vertical="center"/>
      <protection locked="0"/>
    </xf>
    <xf numFmtId="0" fontId="2" fillId="0" borderId="15"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20"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19"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23"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24"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5" xfId="0" applyFont="1" applyBorder="1" applyAlignment="1" applyProtection="1">
      <alignment vertical="center"/>
      <protection locked="0"/>
    </xf>
    <xf numFmtId="0" fontId="19" fillId="0" borderId="0" xfId="0" applyFont="1" applyAlignment="1">
      <alignment horizontal="left" vertical="center" indent="1"/>
    </xf>
    <xf numFmtId="0" fontId="17" fillId="0" borderId="0" xfId="0" applyFont="1" applyAlignment="1">
      <alignment vertical="center"/>
    </xf>
    <xf numFmtId="0" fontId="19" fillId="0" borderId="0" xfId="0" applyFont="1" applyAlignment="1">
      <alignment vertical="center"/>
    </xf>
    <xf numFmtId="0" fontId="16" fillId="0" borderId="0" xfId="0" applyFont="1" applyAlignment="1">
      <alignment vertical="center"/>
    </xf>
    <xf numFmtId="0" fontId="20" fillId="0" borderId="0" xfId="0" applyFont="1" applyAlignment="1">
      <alignment vertical="center"/>
    </xf>
    <xf numFmtId="0" fontId="18" fillId="0" borderId="0" xfId="1" applyFont="1" applyBorder="1" applyAlignment="1" applyProtection="1">
      <alignment vertical="center"/>
      <protection locked="0"/>
    </xf>
    <xf numFmtId="0" fontId="2" fillId="0" borderId="54"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55"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2" borderId="54"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12" fillId="0" borderId="0" xfId="0" applyFont="1" applyAlignment="1">
      <alignment vertical="top"/>
    </xf>
    <xf numFmtId="0" fontId="17" fillId="0" borderId="2" xfId="0" applyFont="1" applyBorder="1" applyAlignment="1">
      <alignment vertical="center"/>
    </xf>
    <xf numFmtId="0" fontId="15" fillId="0" borderId="55" xfId="0" applyFont="1" applyBorder="1" applyAlignment="1">
      <alignment vertical="center" wrapText="1"/>
    </xf>
    <xf numFmtId="0" fontId="15" fillId="0" borderId="56" xfId="0" applyFont="1" applyBorder="1" applyAlignment="1">
      <alignment vertical="center" wrapText="1"/>
    </xf>
    <xf numFmtId="0" fontId="2" fillId="0" borderId="0" xfId="0" applyFont="1" applyAlignment="1" applyProtection="1">
      <alignment vertical="center"/>
      <protection locked="0"/>
    </xf>
    <xf numFmtId="0" fontId="12" fillId="0" borderId="0" xfId="0" applyFont="1" applyAlignment="1" applyProtection="1">
      <alignment vertical="center"/>
      <protection locked="0"/>
    </xf>
    <xf numFmtId="0" fontId="19" fillId="0" borderId="0" xfId="0" applyFont="1" applyAlignment="1" applyProtection="1">
      <alignment horizontal="left" vertical="center" indent="1"/>
      <protection locked="0"/>
    </xf>
    <xf numFmtId="0" fontId="12" fillId="0" borderId="0" xfId="0" applyFont="1" applyAlignment="1" applyProtection="1">
      <alignment horizontal="left" vertical="center" indent="1"/>
      <protection locked="0"/>
    </xf>
    <xf numFmtId="0" fontId="12" fillId="0" borderId="0" xfId="0" applyFont="1" applyAlignment="1" applyProtection="1">
      <alignment horizontal="left" vertical="center" indent="2"/>
      <protection locked="0"/>
    </xf>
    <xf numFmtId="0" fontId="5" fillId="0" borderId="19" xfId="0" applyFont="1" applyBorder="1" applyAlignment="1">
      <alignment vertical="center" wrapText="1"/>
    </xf>
    <xf numFmtId="0" fontId="5" fillId="0" borderId="18" xfId="0" applyFont="1" applyBorder="1" applyAlignment="1">
      <alignment vertical="center" wrapText="1"/>
    </xf>
    <xf numFmtId="0" fontId="28" fillId="0" borderId="0" xfId="0" applyFont="1" applyAlignment="1" applyProtection="1">
      <alignment vertical="center"/>
      <protection locked="0"/>
    </xf>
    <xf numFmtId="0" fontId="12" fillId="0" borderId="0" xfId="0" applyFont="1" applyAlignment="1" applyProtection="1">
      <alignment horizontal="left" vertical="top" indent="1"/>
      <protection locked="0"/>
    </xf>
    <xf numFmtId="0" fontId="2" fillId="0" borderId="4" xfId="0" applyFont="1" applyBorder="1" applyAlignment="1" applyProtection="1">
      <alignment horizontal="right" vertical="center"/>
      <protection locked="0"/>
    </xf>
    <xf numFmtId="0" fontId="2" fillId="0" borderId="5" xfId="0" applyFont="1" applyBorder="1" applyAlignment="1" applyProtection="1">
      <alignment horizontal="right" vertical="center"/>
      <protection locked="0"/>
    </xf>
    <xf numFmtId="0" fontId="2" fillId="0" borderId="16"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24" xfId="0" applyFont="1" applyBorder="1" applyAlignment="1">
      <alignment horizontal="left" vertical="center"/>
    </xf>
    <xf numFmtId="0" fontId="17" fillId="4" borderId="54" xfId="0" applyFont="1" applyFill="1" applyBorder="1" applyAlignment="1" applyProtection="1">
      <alignment horizontal="left" vertical="center" indent="1"/>
      <protection locked="0"/>
    </xf>
    <xf numFmtId="0" fontId="17" fillId="4" borderId="55" xfId="0" applyFont="1" applyFill="1" applyBorder="1" applyAlignment="1" applyProtection="1">
      <alignment horizontal="left" vertical="center" indent="1"/>
      <protection locked="0"/>
    </xf>
    <xf numFmtId="0" fontId="17" fillId="4" borderId="56" xfId="0" applyFont="1" applyFill="1" applyBorder="1" applyAlignment="1" applyProtection="1">
      <alignment horizontal="left" vertical="center" indent="1"/>
      <protection locked="0"/>
    </xf>
    <xf numFmtId="0" fontId="17" fillId="4" borderId="2" xfId="0" applyFont="1" applyFill="1" applyBorder="1" applyAlignment="1" applyProtection="1">
      <alignment horizontal="left" vertical="center" indent="1"/>
      <protection locked="0"/>
    </xf>
    <xf numFmtId="0" fontId="17" fillId="4" borderId="0" xfId="0" applyFont="1" applyFill="1" applyAlignment="1" applyProtection="1">
      <alignment horizontal="left" vertical="center" indent="1"/>
      <protection locked="0"/>
    </xf>
    <xf numFmtId="0" fontId="17" fillId="4" borderId="3" xfId="0" applyFont="1" applyFill="1" applyBorder="1" applyAlignment="1" applyProtection="1">
      <alignment horizontal="left" vertical="center" indent="1"/>
      <protection locked="0"/>
    </xf>
    <xf numFmtId="0" fontId="17" fillId="4" borderId="2" xfId="0" applyFont="1" applyFill="1" applyBorder="1" applyAlignment="1" applyProtection="1">
      <alignment horizontal="left" vertical="center" indent="2"/>
      <protection locked="0"/>
    </xf>
    <xf numFmtId="0" fontId="17" fillId="4" borderId="0" xfId="0" applyFont="1" applyFill="1" applyAlignment="1" applyProtection="1">
      <alignment horizontal="left" vertical="center" indent="2"/>
      <protection locked="0"/>
    </xf>
    <xf numFmtId="0" fontId="17" fillId="4" borderId="3" xfId="0" applyFont="1" applyFill="1" applyBorder="1" applyAlignment="1" applyProtection="1">
      <alignment horizontal="left" vertical="center" indent="2"/>
      <protection locked="0"/>
    </xf>
    <xf numFmtId="0" fontId="17" fillId="0" borderId="0" xfId="0" applyFont="1" applyAlignment="1" applyProtection="1">
      <alignment vertical="center"/>
      <protection locked="0"/>
    </xf>
    <xf numFmtId="0" fontId="12" fillId="0" borderId="0" xfId="0" applyFont="1" applyAlignment="1">
      <alignment horizontal="center" vertical="center"/>
    </xf>
    <xf numFmtId="0" fontId="2" fillId="0" borderId="0" xfId="0" applyFont="1" applyAlignment="1">
      <alignment vertical="center"/>
    </xf>
    <xf numFmtId="0" fontId="2" fillId="0" borderId="20" xfId="0" applyFont="1" applyBorder="1" applyAlignment="1">
      <alignment horizontal="right" vertical="center"/>
    </xf>
    <xf numFmtId="0" fontId="2" fillId="0" borderId="19" xfId="0" applyFont="1" applyBorder="1" applyAlignment="1">
      <alignment horizontal="right" vertical="center"/>
    </xf>
    <xf numFmtId="0" fontId="2" fillId="0" borderId="21" xfId="0" applyFont="1" applyBorder="1" applyAlignment="1">
      <alignment horizontal="right" vertical="center"/>
    </xf>
    <xf numFmtId="49" fontId="2" fillId="0" borderId="19" xfId="0" applyNumberFormat="1" applyFont="1" applyBorder="1" applyAlignment="1" applyProtection="1">
      <alignment horizontal="left" vertical="center"/>
      <protection locked="0"/>
    </xf>
    <xf numFmtId="49" fontId="2" fillId="0" borderId="18" xfId="0" applyNumberFormat="1" applyFont="1" applyBorder="1" applyAlignment="1" applyProtection="1">
      <alignment horizontal="left" vertical="center"/>
      <protection locked="0"/>
    </xf>
    <xf numFmtId="0" fontId="2" fillId="0" borderId="16" xfId="0" applyFont="1" applyBorder="1" applyAlignment="1">
      <alignment horizontal="right" vertical="center"/>
    </xf>
    <xf numFmtId="0" fontId="2" fillId="0" borderId="15" xfId="0" applyFont="1" applyBorder="1" applyAlignment="1">
      <alignment horizontal="right" vertical="center"/>
    </xf>
    <xf numFmtId="0" fontId="2" fillId="0" borderId="17" xfId="0" applyFont="1" applyBorder="1" applyAlignment="1">
      <alignment horizontal="right" vertical="center"/>
    </xf>
    <xf numFmtId="0" fontId="2" fillId="0" borderId="8" xfId="0" applyFont="1" applyBorder="1" applyAlignment="1" applyProtection="1">
      <alignment horizontal="right" vertical="center"/>
      <protection locked="0"/>
    </xf>
    <xf numFmtId="0" fontId="2" fillId="0" borderId="19" xfId="0" applyFont="1" applyBorder="1" applyAlignment="1" applyProtection="1">
      <alignment horizontal="left" vertical="center"/>
      <protection locked="0"/>
    </xf>
    <xf numFmtId="0" fontId="4" fillId="0" borderId="19" xfId="0" applyFont="1" applyBorder="1" applyAlignment="1">
      <alignment horizontal="left" vertical="center"/>
    </xf>
    <xf numFmtId="0" fontId="4" fillId="0" borderId="18" xfId="0" applyFont="1" applyBorder="1" applyAlignment="1">
      <alignment horizontal="left" vertical="center"/>
    </xf>
    <xf numFmtId="0" fontId="2" fillId="0" borderId="19" xfId="0" applyFont="1" applyBorder="1" applyAlignment="1" applyProtection="1">
      <alignment horizontal="right" vertical="center"/>
      <protection locked="0"/>
    </xf>
    <xf numFmtId="0" fontId="2" fillId="0" borderId="18" xfId="0" applyFont="1" applyBorder="1" applyAlignment="1" applyProtection="1">
      <alignment horizontal="left" vertical="center"/>
      <protection locked="0"/>
    </xf>
    <xf numFmtId="49" fontId="2" fillId="0" borderId="7" xfId="0" applyNumberFormat="1" applyFont="1" applyBorder="1" applyAlignment="1" applyProtection="1">
      <alignment horizontal="left" vertical="center"/>
      <protection locked="0"/>
    </xf>
    <xf numFmtId="49" fontId="2" fillId="0" borderId="8" xfId="0" applyNumberFormat="1" applyFont="1" applyBorder="1" applyAlignment="1" applyProtection="1">
      <alignment horizontal="left" vertical="center"/>
      <protection locked="0"/>
    </xf>
    <xf numFmtId="49" fontId="2" fillId="0" borderId="9" xfId="0" applyNumberFormat="1" applyFont="1" applyBorder="1" applyAlignment="1" applyProtection="1">
      <alignment horizontal="left" vertical="center"/>
      <protection locked="0"/>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6"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9" fillId="0" borderId="0" xfId="0" applyFont="1" applyAlignment="1">
      <alignment horizontal="right" vertical="center"/>
    </xf>
    <xf numFmtId="0" fontId="2" fillId="0" borderId="20"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4"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2" fillId="0" borderId="19" xfId="0" applyFont="1" applyBorder="1" applyAlignment="1">
      <alignment horizontal="left" vertical="center"/>
    </xf>
    <xf numFmtId="0" fontId="2" fillId="0" borderId="8" xfId="0" applyFont="1" applyBorder="1" applyAlignment="1">
      <alignment horizontal="left" vertical="center"/>
    </xf>
    <xf numFmtId="0" fontId="2" fillId="0" borderId="55" xfId="0" applyFont="1" applyBorder="1" applyAlignment="1">
      <alignment horizontal="left" vertical="center"/>
    </xf>
    <xf numFmtId="0" fontId="2" fillId="0" borderId="9" xfId="0" applyFont="1" applyBorder="1" applyAlignment="1">
      <alignment horizontal="left" vertical="center"/>
    </xf>
    <xf numFmtId="0" fontId="27" fillId="0" borderId="4"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2" fillId="0" borderId="5" xfId="0" applyFont="1" applyBorder="1" applyAlignment="1">
      <alignment horizontal="left" vertical="center"/>
    </xf>
    <xf numFmtId="0" fontId="2" fillId="0" borderId="27" xfId="0" applyFont="1" applyBorder="1" applyAlignment="1" applyProtection="1">
      <alignment horizontal="center" vertical="center"/>
      <protection locked="0"/>
    </xf>
    <xf numFmtId="0" fontId="2" fillId="0" borderId="33"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32" xfId="0" applyFont="1" applyBorder="1" applyAlignment="1">
      <alignment horizontal="right" vertical="center"/>
    </xf>
    <xf numFmtId="0" fontId="2" fillId="0" borderId="33" xfId="0" applyFont="1" applyBorder="1" applyAlignment="1">
      <alignment horizontal="right" vertical="center"/>
    </xf>
    <xf numFmtId="0" fontId="2" fillId="0" borderId="35" xfId="0" applyFont="1" applyBorder="1" applyAlignment="1">
      <alignment horizontal="right" vertical="center"/>
    </xf>
    <xf numFmtId="0" fontId="2" fillId="0" borderId="36" xfId="0" applyFont="1" applyBorder="1" applyAlignment="1">
      <alignment horizontal="right" vertical="center"/>
    </xf>
    <xf numFmtId="0" fontId="3" fillId="0" borderId="37" xfId="0" applyFont="1" applyBorder="1" applyAlignment="1">
      <alignment horizontal="right" vertical="center"/>
    </xf>
    <xf numFmtId="0" fontId="3" fillId="0" borderId="38" xfId="0" applyFont="1" applyBorder="1" applyAlignment="1">
      <alignment horizontal="right" vertical="center"/>
    </xf>
    <xf numFmtId="0" fontId="7" fillId="0" borderId="0" xfId="0" applyFont="1" applyAlignment="1">
      <alignment horizontal="center" vertical="center"/>
    </xf>
    <xf numFmtId="0" fontId="2" fillId="0" borderId="19" xfId="0"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2" fillId="0" borderId="18" xfId="0"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2" fillId="0" borderId="7" xfId="0" applyFont="1" applyBorder="1" applyAlignment="1" applyProtection="1">
      <alignment horizontal="left" vertical="center" indent="1"/>
      <protection locked="0"/>
    </xf>
    <xf numFmtId="0" fontId="2" fillId="0" borderId="8" xfId="0" applyFont="1" applyBorder="1" applyAlignment="1" applyProtection="1">
      <alignment horizontal="left" vertical="center" indent="1"/>
      <protection locked="0"/>
    </xf>
    <xf numFmtId="0" fontId="2" fillId="0" borderId="9" xfId="0" applyFont="1" applyBorder="1" applyAlignment="1" applyProtection="1">
      <alignment horizontal="left" vertical="center" indent="1"/>
      <protection locked="0"/>
    </xf>
    <xf numFmtId="0" fontId="2" fillId="0" borderId="15" xfId="0" applyFont="1" applyBorder="1" applyAlignment="1">
      <alignment horizontal="left" vertical="center"/>
    </xf>
    <xf numFmtId="0" fontId="2" fillId="0" borderId="15" xfId="0" applyFont="1" applyBorder="1" applyAlignment="1">
      <alignment horizontal="left" vertical="center"/>
      <extLst>
        <ext xmlns:xfpb="http://schemas.microsoft.com/office/spreadsheetml/2022/featurepropertybag" uri="{C7286773-470A-42A8-94C5-96B5CB345126}">
          <xfpb:xfComplement i="0"/>
        </ext>
      </extLst>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left" vertical="center"/>
    </xf>
    <xf numFmtId="0" fontId="2" fillId="0" borderId="26" xfId="0" applyFont="1" applyBorder="1" applyAlignment="1">
      <alignment horizontal="left" vertical="center"/>
    </xf>
    <xf numFmtId="0" fontId="2" fillId="0" borderId="28"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22" xfId="0" applyFont="1" applyBorder="1" applyAlignment="1">
      <alignment horizontal="right" vertical="center"/>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3" fillId="0" borderId="0" xfId="0" applyFont="1" applyAlignment="1">
      <alignment horizontal="left" vertical="center" wrapText="1"/>
    </xf>
    <xf numFmtId="0" fontId="12" fillId="0" borderId="55" xfId="0" applyFont="1" applyBorder="1" applyAlignment="1">
      <alignment horizontal="right" vertical="center"/>
    </xf>
    <xf numFmtId="0" fontId="16" fillId="0" borderId="55" xfId="0" applyFont="1" applyBorder="1" applyAlignment="1">
      <alignment horizontal="right" vertical="center"/>
    </xf>
    <xf numFmtId="0" fontId="2" fillId="0" borderId="55" xfId="0" applyFont="1" applyBorder="1" applyAlignment="1" applyProtection="1">
      <alignment horizontal="left" vertical="center"/>
      <protection locked="0"/>
    </xf>
    <xf numFmtId="0" fontId="2" fillId="0" borderId="56" xfId="0" applyFont="1" applyBorder="1" applyAlignment="1" applyProtection="1">
      <alignment horizontal="left" vertical="center"/>
      <protection locked="0"/>
    </xf>
    <xf numFmtId="0" fontId="28" fillId="0" borderId="0" xfId="0" applyFont="1" applyAlignment="1" applyProtection="1">
      <alignment horizontal="left" vertical="center" indent="1"/>
      <protection locked="0"/>
    </xf>
    <xf numFmtId="0" fontId="18" fillId="0" borderId="0" xfId="1" applyFont="1" applyBorder="1" applyAlignment="1" applyProtection="1">
      <alignment horizontal="left" vertical="center" indent="1"/>
      <protection locked="0"/>
    </xf>
    <xf numFmtId="0" fontId="20" fillId="0" borderId="0" xfId="0" applyFont="1" applyAlignment="1" applyProtection="1">
      <alignment vertical="center"/>
      <protection locked="0"/>
    </xf>
    <xf numFmtId="0" fontId="3" fillId="0" borderId="2" xfId="0" applyFont="1" applyBorder="1" applyAlignment="1">
      <alignment horizontal="left" vertical="top" wrapText="1"/>
    </xf>
    <xf numFmtId="0" fontId="3" fillId="0" borderId="0" xfId="0" applyFont="1" applyAlignment="1">
      <alignment horizontal="left" vertical="top"/>
    </xf>
    <xf numFmtId="0" fontId="3" fillId="0" borderId="3" xfId="0" applyFont="1" applyBorder="1" applyAlignment="1">
      <alignment horizontal="left" vertical="top"/>
    </xf>
    <xf numFmtId="0" fontId="17" fillId="4" borderId="4" xfId="0" applyFont="1" applyFill="1" applyBorder="1" applyAlignment="1" applyProtection="1">
      <alignment horizontal="left" vertical="center" indent="1"/>
      <protection locked="0"/>
    </xf>
    <xf numFmtId="0" fontId="17" fillId="4" borderId="5" xfId="0" applyFont="1" applyFill="1" applyBorder="1" applyAlignment="1" applyProtection="1">
      <alignment horizontal="left" vertical="center" indent="1"/>
      <protection locked="0"/>
    </xf>
    <xf numFmtId="0" fontId="17" fillId="4" borderId="6" xfId="0" applyFont="1" applyFill="1" applyBorder="1" applyAlignment="1" applyProtection="1">
      <alignment horizontal="left" vertical="center" indent="1"/>
      <protection locked="0"/>
    </xf>
    <xf numFmtId="0" fontId="19" fillId="0" borderId="55" xfId="0" applyFont="1" applyBorder="1" applyAlignment="1" applyProtection="1">
      <alignment horizontal="left" vertical="center" indent="1"/>
      <protection locked="0"/>
    </xf>
    <xf numFmtId="0" fontId="19" fillId="0" borderId="0" xfId="0" applyFont="1" applyAlignment="1" applyProtection="1">
      <alignment horizontal="left" vertical="center" indent="1"/>
      <protection locked="0"/>
    </xf>
    <xf numFmtId="0" fontId="3" fillId="0" borderId="49" xfId="0" applyFont="1" applyBorder="1" applyAlignment="1">
      <alignment horizontal="center" vertical="center" shrinkToFit="1"/>
    </xf>
    <xf numFmtId="0" fontId="5" fillId="0" borderId="49" xfId="0" applyFont="1" applyBorder="1" applyAlignment="1">
      <alignment vertical="center" wrapText="1"/>
    </xf>
    <xf numFmtId="0" fontId="5" fillId="0" borderId="50" xfId="0" applyFont="1" applyBorder="1" applyAlignment="1">
      <alignment vertical="center" wrapText="1"/>
    </xf>
    <xf numFmtId="0" fontId="2" fillId="0" borderId="40" xfId="0" applyFont="1" applyBorder="1" applyAlignment="1">
      <alignment vertical="center"/>
    </xf>
    <xf numFmtId="0" fontId="2" fillId="0" borderId="43" xfId="0" applyFont="1" applyBorder="1" applyAlignment="1">
      <alignment vertical="center"/>
    </xf>
    <xf numFmtId="0" fontId="10" fillId="3" borderId="44" xfId="0" applyFont="1" applyFill="1" applyBorder="1" applyAlignment="1">
      <alignment horizontal="left" vertical="center"/>
    </xf>
    <xf numFmtId="0" fontId="10" fillId="3" borderId="39" xfId="0" applyFont="1" applyFill="1" applyBorder="1" applyAlignment="1">
      <alignment horizontal="left" vertical="center"/>
    </xf>
    <xf numFmtId="0" fontId="2" fillId="0" borderId="40" xfId="0" applyFont="1" applyBorder="1" applyAlignment="1">
      <alignment horizontal="center" vertical="center"/>
    </xf>
    <xf numFmtId="0" fontId="2" fillId="0" borderId="43" xfId="0" applyFont="1" applyBorder="1" applyAlignment="1">
      <alignment horizontal="center" vertical="center"/>
    </xf>
    <xf numFmtId="0" fontId="2" fillId="0" borderId="40" xfId="0" applyFont="1" applyBorder="1" applyAlignment="1">
      <alignment vertical="center" wrapText="1"/>
    </xf>
    <xf numFmtId="0" fontId="2" fillId="0" borderId="43" xfId="0" applyFont="1" applyBorder="1" applyAlignment="1">
      <alignment vertical="center" wrapText="1"/>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3" fillId="0" borderId="46" xfId="0" applyFont="1" applyBorder="1" applyAlignment="1">
      <alignment horizontal="center" vertical="center" shrinkToFit="1"/>
    </xf>
    <xf numFmtId="0" fontId="9" fillId="3" borderId="52" xfId="0" applyFont="1" applyFill="1" applyBorder="1" applyAlignment="1">
      <alignment horizontal="center" vertical="center" shrinkToFit="1"/>
    </xf>
    <xf numFmtId="0" fontId="5" fillId="0" borderId="46" xfId="0" applyFont="1" applyBorder="1" applyAlignment="1">
      <alignment vertical="center" wrapText="1"/>
    </xf>
    <xf numFmtId="0" fontId="5" fillId="0" borderId="47" xfId="0" applyFont="1" applyBorder="1" applyAlignment="1">
      <alignment vertical="center" wrapText="1"/>
    </xf>
    <xf numFmtId="0" fontId="3" fillId="0" borderId="40" xfId="0" applyFont="1" applyBorder="1" applyAlignment="1">
      <alignment vertical="center"/>
    </xf>
    <xf numFmtId="0" fontId="3" fillId="0" borderId="43" xfId="0" applyFont="1" applyBorder="1" applyAlignment="1">
      <alignment vertical="center"/>
    </xf>
    <xf numFmtId="49" fontId="3" fillId="0" borderId="40" xfId="0" applyNumberFormat="1" applyFont="1" applyBorder="1" applyAlignment="1">
      <alignment vertical="center"/>
    </xf>
    <xf numFmtId="49" fontId="3" fillId="0" borderId="43" xfId="0" applyNumberFormat="1" applyFont="1" applyBorder="1" applyAlignment="1">
      <alignment vertical="center"/>
    </xf>
    <xf numFmtId="0" fontId="9" fillId="3" borderId="57"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64"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9" fillId="3" borderId="60" xfId="0" applyFont="1" applyFill="1" applyBorder="1" applyAlignment="1">
      <alignment horizontal="left" vertical="center"/>
    </xf>
    <xf numFmtId="0" fontId="9" fillId="3" borderId="61" xfId="0" applyFont="1" applyFill="1" applyBorder="1" applyAlignment="1">
      <alignment horizontal="left" vertical="center"/>
    </xf>
    <xf numFmtId="0" fontId="9" fillId="3" borderId="62" xfId="0" applyFont="1" applyFill="1" applyBorder="1" applyAlignment="1">
      <alignment horizontal="left" vertical="center"/>
    </xf>
    <xf numFmtId="0" fontId="10" fillId="3" borderId="41" xfId="0" applyFont="1" applyFill="1" applyBorder="1" applyAlignment="1">
      <alignment horizontal="left" vertical="center"/>
    </xf>
    <xf numFmtId="0" fontId="10" fillId="3" borderId="42" xfId="0" applyFont="1" applyFill="1" applyBorder="1" applyAlignment="1">
      <alignment horizontal="left" vertical="center"/>
    </xf>
    <xf numFmtId="0" fontId="8" fillId="0" borderId="63" xfId="0" applyFont="1" applyBorder="1" applyAlignment="1">
      <alignment horizontal="left" vertical="center"/>
    </xf>
    <xf numFmtId="0" fontId="3" fillId="0" borderId="63" xfId="0" applyFont="1" applyBorder="1" applyAlignment="1">
      <alignment horizontal="right"/>
    </xf>
    <xf numFmtId="0" fontId="10" fillId="3" borderId="44" xfId="0" applyFont="1" applyFill="1" applyBorder="1" applyAlignment="1">
      <alignment horizontal="left" vertical="center" shrinkToFit="1"/>
    </xf>
    <xf numFmtId="0" fontId="10" fillId="3" borderId="39" xfId="0" applyFont="1" applyFill="1" applyBorder="1" applyAlignment="1">
      <alignment horizontal="left" vertical="center" shrinkToFit="1"/>
    </xf>
  </cellXfs>
  <cellStyles count="2">
    <cellStyle name="ハイパーリンク" xfId="1" builtinId="8"/>
    <cellStyle name="標準" xfId="0" builtinId="0"/>
  </cellStyles>
  <dxfs count="63">
    <dxf>
      <fill>
        <patternFill>
          <bgColor rgb="FFFFA3A3"/>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A3A3"/>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rgb="FFFFA3A3"/>
        </patternFill>
      </fill>
    </dxf>
    <dxf>
      <fill>
        <patternFill>
          <bgColor theme="0" tint="-0.14996795556505021"/>
        </patternFill>
      </fill>
    </dxf>
    <dxf>
      <fill>
        <patternFill>
          <bgColor rgb="FFFFA3A3"/>
        </patternFill>
      </fill>
    </dxf>
    <dxf>
      <fill>
        <patternFill>
          <bgColor theme="8" tint="0.79998168889431442"/>
        </patternFill>
      </fill>
    </dxf>
    <dxf>
      <fill>
        <patternFill>
          <bgColor rgb="FFFFA3A3"/>
        </patternFill>
      </fill>
    </dxf>
    <dxf>
      <fill>
        <patternFill>
          <bgColor theme="8" tint="0.79998168889431442"/>
        </patternFill>
      </fill>
    </dxf>
    <dxf>
      <fill>
        <patternFill>
          <bgColor theme="8" tint="0.79998168889431442"/>
        </patternFill>
      </fill>
    </dxf>
    <dxf>
      <fill>
        <patternFill>
          <bgColor rgb="FFFFA3A3"/>
        </patternFill>
      </fill>
    </dxf>
    <dxf>
      <fill>
        <patternFill>
          <bgColor theme="8" tint="0.79998168889431442"/>
        </patternFill>
      </fill>
    </dxf>
    <dxf>
      <fill>
        <patternFill>
          <bgColor rgb="FFFFA3A3"/>
        </patternFill>
      </fill>
    </dxf>
    <dxf>
      <fill>
        <patternFill>
          <bgColor theme="8" tint="0.79998168889431442"/>
        </patternFill>
      </fill>
    </dxf>
    <dxf>
      <fill>
        <patternFill>
          <bgColor rgb="FFFFA3A3"/>
        </patternFill>
      </fill>
    </dxf>
    <dxf>
      <fill>
        <patternFill>
          <bgColor rgb="FFFFA3A3"/>
        </patternFill>
      </fill>
    </dxf>
    <dxf>
      <fill>
        <patternFill>
          <bgColor theme="8" tint="0.79998168889431442"/>
        </patternFill>
      </fill>
    </dxf>
    <dxf>
      <fill>
        <patternFill>
          <bgColor theme="8" tint="0.79998168889431442"/>
        </patternFill>
      </fill>
    </dxf>
    <dxf>
      <fill>
        <patternFill>
          <bgColor rgb="FFFFA3A3"/>
        </patternFill>
      </fill>
    </dxf>
    <dxf>
      <fill>
        <patternFill>
          <bgColor rgb="FFFFA3A3"/>
        </patternFill>
      </fill>
    </dxf>
    <dxf>
      <fill>
        <patternFill>
          <bgColor theme="8" tint="0.79998168889431442"/>
        </patternFill>
      </fill>
    </dxf>
    <dxf>
      <fill>
        <patternFill>
          <bgColor theme="8" tint="0.79998168889431442"/>
        </patternFill>
      </fill>
    </dxf>
    <dxf>
      <fill>
        <patternFill>
          <bgColor rgb="FFFFA3A3"/>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numFmt numFmtId="30" formatCode="@"/>
    </dxf>
    <dxf>
      <numFmt numFmtId="30" formatCode="@"/>
    </dxf>
    <dxf>
      <numFmt numFmtId="30" formatCode="@"/>
    </dxf>
    <dxf>
      <alignment horizontal="general" vertical="center" textRotation="0" wrapText="0" indent="0" justifyLastLine="0" shrinkToFit="0" readingOrder="0"/>
    </dxf>
  </dxfs>
  <tableStyles count="0" defaultTableStyle="TableStyleMedium2" defaultPivotStyle="PivotStyleLight16"/>
  <colors>
    <mruColors>
      <color rgb="FFF5F5F5"/>
      <color rgb="FFFFA3A3"/>
      <color rgb="FFECECEC"/>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5148F-2C2F-4A86-9124-05582E31FC12}" name="転記用_申請書" displayName="転記用_申請書" ref="A1:AP2" totalsRowShown="0">
  <autoFilter ref="A1:AP2" xr:uid="{FCB5148F-2C2F-4A86-9124-05582E31FC12}"/>
  <tableColumns count="42">
    <tableColumn id="1" xr3:uid="{BB8AEB06-D33C-45DA-998C-CC14D8E1158D}" name="申請日">
      <calculatedColumnFormula>'【様式1】e-Rad申請書'!O5&amp;"/"&amp;'【様式1】e-Rad申請書'!R5&amp;"/"&amp;'【様式1】e-Rad申請書'!T5</calculatedColumnFormula>
    </tableColumn>
    <tableColumn id="2" xr3:uid="{8505238C-C759-4B66-ACEF-545B42050726}" name="申請内容" dataDxfId="62">
      <calculatedColumnFormula>IF('【様式1】e-Rad申請書'!B6, "新規登録",IF('【様式1】e-Rad申請書'!G6, "転入",IF('【様式1】e-Rad申請書'!L6, "転出",IF('【様式1】e-Rad申請書'!Q6, "登録内容修正", ""))))</calculatedColumnFormula>
    </tableColumn>
    <tableColumn id="3" xr3:uid="{A2138508-8F83-405E-93DE-F004B7D69C18}" name="研究者番号" dataDxfId="61">
      <calculatedColumnFormula>'【様式1】e-Rad申請書'!B7</calculatedColumnFormula>
    </tableColumn>
    <tableColumn id="4" xr3:uid="{469F2027-377D-4424-9A66-BBC858905B9F}" name="姓（漢字）">
      <calculatedColumnFormula>'【様式1】e-Rad申請書'!B9</calculatedColumnFormula>
    </tableColumn>
    <tableColumn id="5" xr3:uid="{23D0F653-46C5-4E45-917B-EDAD1B23CBA1}" name="名（漢字）">
      <calculatedColumnFormula>'【様式1】e-Rad申請書'!L9</calculatedColumnFormula>
    </tableColumn>
    <tableColumn id="6" xr3:uid="{CD3FD474-DA64-4213-B2CA-D6B5E999DBF9}" name="姓（フリガナ）">
      <calculatedColumnFormula>'【様式1】e-Rad申請書'!B10</calculatedColumnFormula>
    </tableColumn>
    <tableColumn id="7" xr3:uid="{04FB1DCB-7237-48E2-9167-61AFDF7170C0}" name="名（フリガナ）">
      <calculatedColumnFormula>'【様式1】e-Rad申請書'!L10</calculatedColumnFormula>
    </tableColumn>
    <tableColumn id="8" xr3:uid="{798712DF-CFF5-4E24-8342-D7E4E0BA42F3}" name="姓（英字）">
      <calculatedColumnFormula>'【様式1】e-Rad申請書'!B11</calculatedColumnFormula>
    </tableColumn>
    <tableColumn id="9" xr3:uid="{410ED322-2EC1-4678-A352-84E73DF1BBA5}" name="名（英字）">
      <calculatedColumnFormula>'【様式1】e-Rad申請書'!L11</calculatedColumnFormula>
    </tableColumn>
    <tableColumn id="10" xr3:uid="{14B619C5-D838-45A4-9120-70E33ED34820}" name="姓（通称名）">
      <calculatedColumnFormula>'【様式1】e-Rad申請書'!B12</calculatedColumnFormula>
    </tableColumn>
    <tableColumn id="11" xr3:uid="{B15765BD-6D74-4490-8DB9-CB4F0649D941}" name="名（通称名）">
      <calculatedColumnFormula>'【様式1】e-Rad申請書'!L12</calculatedColumnFormula>
    </tableColumn>
    <tableColumn id="12" xr3:uid="{D4E740DB-1F64-4B86-9E34-79204AD802EB}" name="姓（通称名 フリガナ）">
      <calculatedColumnFormula>'【様式1】e-Rad申請書'!B13</calculatedColumnFormula>
    </tableColumn>
    <tableColumn id="13" xr3:uid="{ACC43C95-CA30-4C5F-A041-49D88C96C5D3}" name="名（通称名 フリガナ）">
      <calculatedColumnFormula>'【様式1】e-Rad申請書'!L13</calculatedColumnFormula>
    </tableColumn>
    <tableColumn id="14" xr3:uid="{52D7C4D2-1A3F-4FFC-8686-4B15B865B037}" name="氏名表示方法">
      <calculatedColumnFormula>IF('【様式1】e-Rad申請書'!B14, "氏名のみ",IF('【様式1】e-Rad申請書'!G14, "通称名のみ",IF('【様式1】e-Rad申請書'!L14, "氏名・通称名併記", "")))</calculatedColumnFormula>
    </tableColumn>
    <tableColumn id="15" xr3:uid="{02011F58-27F1-4008-9B52-52A5DC2D87A6}" name="生年月日">
      <calculatedColumnFormula>'【様式1】e-Rad申請書'!B15&amp;"/"&amp;'【様式1】e-Rad申請書'!E15&amp;"/"&amp;'【様式1】e-Rad申請書'!G15</calculatedColumnFormula>
    </tableColumn>
    <tableColumn id="16" xr3:uid="{A16135A2-5556-4CA4-94A8-6B1224381793}" name="性別">
      <calculatedColumnFormula>IF('【様式1】e-Rad申請書'!B16, "男",IF('【様式1】e-Rad申請書'!G16, "女", ""))</calculatedColumnFormula>
    </tableColumn>
    <tableColumn id="17" xr3:uid="{75BAB6A2-C843-4A3D-9508-7EAC903852E5}" name="学位">
      <calculatedColumnFormula>IF('【様式1】e-Rad申請書'!E17="選択してください","",'【様式1】e-Rad申請書'!E17)</calculatedColumnFormula>
    </tableColumn>
    <tableColumn id="18" xr3:uid="{13781E57-1E5C-4092-9942-C100AD1E3B2E}" name="分野">
      <calculatedColumnFormula>'【様式1】e-Rad申請書'!E18</calculatedColumnFormula>
    </tableColumn>
    <tableColumn id="19" xr3:uid="{E66D4FF8-7EB8-4169-AEFF-F6985D636280}" name="学位取得年月日">
      <calculatedColumnFormula>'【様式1】e-Rad申請書'!E19&amp;"/"&amp;'【様式1】e-Rad申請書'!H19&amp;"/"&amp;'【様式1】e-Rad申請書'!J19</calculatedColumnFormula>
    </tableColumn>
    <tableColumn id="20" xr3:uid="{33F88BD9-E970-45BB-9E82-0C5C9B889E4D}" name="大学">
      <calculatedColumnFormula>'【様式1】e-Rad申請書'!E20</calculatedColumnFormula>
    </tableColumn>
    <tableColumn id="21" xr3:uid="{6A8B6A3F-0817-46AF-AF07-360FB8984B3A}" name="連絡先種類">
      <calculatedColumnFormula>IF('【様式1】e-Rad申請書'!E21, "勤務先",IF('【様式1】e-Rad申請書'!I21, "自宅",IF('【様式1】e-Rad申請書'!M21, "携帯電話", "")))</calculatedColumnFormula>
    </tableColumn>
    <tableColumn id="22" xr3:uid="{792E20F6-92D4-4635-B45F-0CB9D840C33B}" name="電話番号">
      <calculatedColumnFormula>'【様式1】e-Rad申請書'!E22</calculatedColumnFormula>
    </tableColumn>
    <tableColumn id="23" xr3:uid="{6A8BB36D-AA9B-41FC-899A-15326930C058}" name="FAX番号" dataDxfId="60">
      <calculatedColumnFormula>'【様式1】e-Rad申請書'!E23</calculatedColumnFormula>
    </tableColumn>
    <tableColumn id="24" xr3:uid="{A5AD2085-BEFD-4C3F-8CD9-94134B2FC67C}" name="メールアドレス1">
      <calculatedColumnFormula>'【様式1】e-Rad申請書'!G24</calculatedColumnFormula>
    </tableColumn>
    <tableColumn id="25" xr3:uid="{29D89918-4FCC-4FFD-B8A0-348BF022E58C}" name="メールアドレス2">
      <calculatedColumnFormula>'【様式1】e-Rad申請書'!G25</calculatedColumnFormula>
    </tableColumn>
    <tableColumn id="26" xr3:uid="{8D00D1BE-604D-4EE5-9CFB-1A6BE022DDBF}" name="所属1">
      <calculatedColumnFormula>IF('【様式1】e-Rad申請書'!E26="プルダウンから選択 または 直接入力","",'【様式1】e-Rad申請書'!E26)</calculatedColumnFormula>
    </tableColumn>
    <tableColumn id="27" xr3:uid="{BE03D266-34B7-4542-8BA2-D2FC5BDD2982}" name="所属2">
      <calculatedColumnFormula>'【様式1】e-Rad申請書'!E27</calculatedColumnFormula>
    </tableColumn>
    <tableColumn id="28" xr3:uid="{99C462A5-FEBB-4763-8717-DCBEDFD12B9D}" name="所属3">
      <calculatedColumnFormula>'【様式1】e-Rad申請書'!E28</calculatedColumnFormula>
    </tableColumn>
    <tableColumn id="29" xr3:uid="{5EDD4971-DE5F-4069-923C-40866DD5F59B}" name="職名">
      <calculatedColumnFormula>'【様式1】e-Rad申請書'!B29</calculatedColumnFormula>
    </tableColumn>
    <tableColumn id="30" xr3:uid="{5AB32361-FEE1-4B24-938D-202A8977FADB}" name="勤務形態">
      <calculatedColumnFormula>IF('【様式1】e-Rad申請書'!B30, "常勤",IF('【様式1】e-Rad申請書'!G30, "非常勤", ""))</calculatedColumnFormula>
    </tableColumn>
    <tableColumn id="31" xr3:uid="{3CAA9038-C499-473D-9AAB-91F6A8BFE3A9}" name="受入教員">
      <calculatedColumnFormula>'【様式1】e-Rad申請書'!P30</calculatedColumnFormula>
    </tableColumn>
    <tableColumn id="32" xr3:uid="{866F9F70-F04D-46B0-AF9A-EAC1F27CE879}" name="雇用財源">
      <calculatedColumnFormula>IF('【様式1】e-Rad申請書'!B32, "一般財源による雇用",IF('【様式1】e-Rad申請書'!I32, "外部資金による雇用",IF('【様式1】e-Rad申請書'!P32, "雇用関係なし", "")))</calculatedColumnFormula>
    </tableColumn>
    <tableColumn id="33" xr3:uid="{89590098-5D0E-4E55-AE50-1A5CE7981E2B}" name="任期">
      <calculatedColumnFormula>IF('【様式1】e-Rad申請書'!B33, "有",IF('【様式1】e-Rad申請書'!G33, "無", ""))</calculatedColumnFormula>
    </tableColumn>
    <tableColumn id="34" xr3:uid="{3D46A980-870C-474A-876C-B435D621C827}" name="着任日">
      <calculatedColumnFormula>'【様式1】e-Rad申請書'!B34&amp;"/"&amp;'【様式1】e-Rad申請書'!E34&amp;"/"&amp;'【様式1】e-Rad申請書'!G34</calculatedColumnFormula>
    </tableColumn>
    <tableColumn id="35" xr3:uid="{5D8049B7-E47F-4600-B098-B4BE0F7D1DD9}" name="科研費応募資格">
      <calculatedColumnFormula>IF('【様式1】e-Rad申請書'!B35, "有",IF('【様式1】e-Rad申請書'!G35, "無", ""))</calculatedColumnFormula>
    </tableColumn>
    <tableColumn id="36" xr3:uid="{358EDCBF-3AEA-4875-BC63-C95D23B5125D}" name="前所属機関">
      <calculatedColumnFormula>'【様式1】e-Rad申請書'!B39</calculatedColumnFormula>
    </tableColumn>
    <tableColumn id="37" xr3:uid="{B534F39E-15BB-4CCB-891F-ACAB95C126C2}" name="併任機関有無">
      <calculatedColumnFormula>IF('【様式1】e-Rad申請書'!B40, "有",IF('【様式1】e-Rad申請書'!G40, "無", ""))</calculatedColumnFormula>
    </tableColumn>
    <tableColumn id="38" xr3:uid="{093F2C2F-3D22-443F-BB1E-2AB77E941B7D}" name="併任機関名">
      <calculatedColumnFormula>'【様式1】e-Rad申請書'!L40</calculatedColumnFormula>
    </tableColumn>
    <tableColumn id="39" xr3:uid="{CB756EF5-39DC-4BCC-B4EC-3A2277961D4D}" name="主たる機関">
      <calculatedColumnFormula>IF('【様式1】e-Rad申請書'!B41, "登録する",IF('【様式1】e-Rad申請書'!G41, "登録しない", ""))</calculatedColumnFormula>
    </tableColumn>
    <tableColumn id="40" xr3:uid="{6D3FC42A-0BA4-4A27-8F8C-CC74CAE46251}" name="変更容認">
      <calculatedColumnFormula>IF('【様式1】e-Rad申請書'!B42, "容認する",IF('【様式1】e-Rad申請書'!G42, "容認しない", ""))</calculatedColumnFormula>
    </tableColumn>
    <tableColumn id="41" xr3:uid="{92DB1B78-FF7B-4931-B905-FD2B63321CA4}" name="転出先機関">
      <calculatedColumnFormula>IF('【様式1】e-Rad申請書'!B44="選択してください","",'【様式1】e-Rad申請書'!B44)</calculatedColumnFormula>
    </tableColumn>
    <tableColumn id="42" xr3:uid="{F4280CE9-3B0F-4108-988C-E7A104755EFE}" name="転出日">
      <calculatedColumnFormula>'【様式1】e-Rad申請書'!B45&amp;"/"&amp;'【様式1】e-Rad申請書'!E45&amp;"/"&amp;'【様式1】e-Rad申請書'!G45</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5C800D-51F1-4F9A-BF99-AD83F5037F5A}" name="転記用_転入出" displayName="転記用_転入出" ref="A1:U11" totalsRowShown="0">
  <autoFilter ref="A1:U11" xr:uid="{E85C800D-51F1-4F9A-BF99-AD83F5037F5A}"/>
  <tableColumns count="21">
    <tableColumn id="1" xr3:uid="{11C8FD7C-B503-4BA8-81B5-8C3A63024706}" name="転入出区分">
      <calculatedColumnFormula>【様式2】転入出連絡票!$H$6</calculatedColumnFormula>
    </tableColumn>
    <tableColumn id="2" xr3:uid="{46731EE1-CD06-4A41-B343-1EEEEDC3A743}" name="研究者番号">
      <calculatedColumnFormula>【様式2】転入出連絡票!$H$7</calculatedColumnFormula>
    </tableColumn>
    <tableColumn id="3" xr3:uid="{E8D1AE4B-15DA-4B2F-AFB9-35DB156E8416}" name="氏名">
      <calculatedColumnFormula>【様式2】転入出連絡票!$H$8</calculatedColumnFormula>
    </tableColumn>
    <tableColumn id="4" xr3:uid="{349FDB4C-F459-45C8-AE80-7852A8519503}" name="所属1">
      <calculatedColumnFormula>IF('【様式1】e-Rad申請書'!$E$26="プルダウンから選択 または 直接入力","",'【様式1】e-Rad申請書'!$E$26)</calculatedColumnFormula>
    </tableColumn>
    <tableColumn id="5" xr3:uid="{D02708FA-5725-4609-B13B-83748EED4868}" name="所属2">
      <calculatedColumnFormula>'【様式1】e-Rad申請書'!$E$27</calculatedColumnFormula>
    </tableColumn>
    <tableColumn id="6" xr3:uid="{523500D1-DFC8-44E4-86CE-742B7A48C725}" name="所属3">
      <calculatedColumnFormula>'【様式1】e-Rad申請書'!$E$28</calculatedColumnFormula>
    </tableColumn>
    <tableColumn id="7" xr3:uid="{882C7D88-DF13-49B3-80DF-A1F69F60D681}" name="職位">
      <calculatedColumnFormula>【様式2】転入出連絡票!$H$10</calculatedColumnFormula>
    </tableColumn>
    <tableColumn id="8" xr3:uid="{08B843D9-0AAC-484D-8795-44725115F5B2}" name="転入出年月日">
      <calculatedColumnFormula>【様式2】転入出連絡票!$H$11&amp;"/"&amp;【様式2】転入出連絡票!$K$11&amp;"/"&amp;【様式2】転入出連絡票!$M$11</calculatedColumnFormula>
    </tableColumn>
    <tableColumn id="9" xr3:uid="{28331892-5964-43E6-B8C9-9BAF76040E73}" name="前所属or転出先機関名">
      <calculatedColumnFormula>【様式2】転入出連絡票!$H$12</calculatedColumnFormula>
    </tableColumn>
    <tableColumn id="10" xr3:uid="{DB979482-B22A-4B21-827C-0EC52EA47688}" name="担当部署">
      <calculatedColumnFormula>【様式2】転入出連絡票!$H$13</calculatedColumnFormula>
    </tableColumn>
    <tableColumn id="11" xr3:uid="{1D30FCE1-5112-4AC6-AEF3-5F384BD090B2}" name="担当者">
      <calculatedColumnFormula>【様式2】転入出連絡票!$H$14</calculatedColumnFormula>
    </tableColumn>
    <tableColumn id="12" xr3:uid="{580460A2-CBA4-491C-8AE4-385D183942B8}" name="mail">
      <calculatedColumnFormula>【様式2】転入出連絡票!$H$15</calculatedColumnFormula>
    </tableColumn>
    <tableColumn id="13" xr3:uid="{B7AC18A9-3616-4EE5-A82A-97F2FF46A2E3}" name="電話番号" dataDxfId="59">
      <calculatedColumnFormula>【様式2】転入出連絡票!$H$16</calculatedColumnFormula>
    </tableColumn>
    <tableColumn id="14" xr3:uid="{A03C9F5A-A2AD-4769-8DC8-52544FC60C7B}" name="住所">
      <calculatedColumnFormula>【様式2】転入出連絡票!$H$17</calculatedColumnFormula>
    </tableColumn>
    <tableColumn id="15" xr3:uid="{D62C6561-CCB9-46C8-AE65-58BAFE707C07}" name="代表・分担">
      <calculatedColumnFormula>【様式2】転入出連絡票!B22</calculatedColumnFormula>
    </tableColumn>
    <tableColumn id="16" xr3:uid="{00E711C1-82F3-422B-BE74-15F20C39EF22}" name="区分">
      <calculatedColumnFormula>【様式2】転入出連絡票!E22</calculatedColumnFormula>
    </tableColumn>
    <tableColumn id="17" xr3:uid="{7A03BC66-D7D8-40DD-AABD-6907D875958D}" name="研究種目">
      <calculatedColumnFormula>【様式2】転入出連絡票!H22</calculatedColumnFormula>
    </tableColumn>
    <tableColumn id="18" xr3:uid="{E88726C0-5ADF-4276-A584-EB6DAD39C53C}" name="課題番号">
      <calculatedColumnFormula>【様式2】転入出連絡票!N22</calculatedColumnFormula>
    </tableColumn>
    <tableColumn id="19" xr3:uid="{B54D269C-0A7E-48C3-A491-EDFB11B8771A}" name="開始年度">
      <calculatedColumnFormula>【様式2】転入出連絡票!Q22</calculatedColumnFormula>
    </tableColumn>
    <tableColumn id="20" xr3:uid="{A412A97B-42B8-4B45-985B-BD0B33AB0307}" name="終了年度">
      <calculatedColumnFormula>【様式2】転入出連絡票!S22</calculatedColumnFormula>
    </tableColumn>
    <tableColumn id="21" xr3:uid="{CC434849-6185-462B-892A-B19AA449C03D}" name="備考">
      <calculatedColumnFormula>【様式2】転入出連絡票!U22</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e-rad.go.jp/researcher/dl_file_format/gakuibunyaichiran.pdf"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31744-B619-4BE2-BC63-2C34B304E54C}">
  <sheetPr codeName="Sheet1"/>
  <dimension ref="A1:AC91"/>
  <sheetViews>
    <sheetView showGridLines="0" tabSelected="1" view="pageBreakPreview" zoomScaleNormal="100" zoomScaleSheetLayoutView="100" workbookViewId="0">
      <selection activeCell="AA9" sqref="AA9"/>
    </sheetView>
  </sheetViews>
  <sheetFormatPr defaultColWidth="9" defaultRowHeight="18.75" customHeight="1"/>
  <cols>
    <col min="1" max="1" width="25.625" style="5" customWidth="1"/>
    <col min="2" max="21" width="2.875" style="5" customWidth="1"/>
    <col min="22" max="22" width="0.75" style="33" customWidth="1"/>
    <col min="23" max="29" width="9" style="5" customWidth="1"/>
    <col min="30" max="16384" width="9" style="5"/>
  </cols>
  <sheetData>
    <row r="1" spans="1:29" ht="18.75" customHeight="1">
      <c r="A1" s="86"/>
      <c r="B1" s="86"/>
      <c r="C1" s="86"/>
      <c r="D1" s="86"/>
      <c r="E1" s="86"/>
      <c r="F1" s="86"/>
      <c r="G1" s="86"/>
      <c r="H1" s="86"/>
      <c r="I1" s="86"/>
      <c r="J1" s="86"/>
      <c r="K1" s="86"/>
      <c r="L1" s="86"/>
      <c r="M1" s="86"/>
      <c r="N1" s="86"/>
      <c r="O1" s="86"/>
      <c r="P1" s="86"/>
      <c r="Q1" s="86"/>
      <c r="R1" s="86"/>
      <c r="S1" s="86"/>
      <c r="T1" s="86"/>
      <c r="U1" s="86"/>
      <c r="V1" s="85"/>
      <c r="W1" s="85"/>
      <c r="X1" s="85"/>
      <c r="Y1" s="85"/>
      <c r="Z1" s="85"/>
      <c r="AA1" s="85"/>
      <c r="AB1" s="85"/>
    </row>
    <row r="2" spans="1:29" ht="18.75" customHeight="1">
      <c r="A2" s="112" t="s">
        <v>0</v>
      </c>
      <c r="B2" s="112"/>
      <c r="C2" s="112"/>
      <c r="D2" s="112"/>
      <c r="E2" s="112"/>
      <c r="F2" s="112"/>
      <c r="G2" s="112"/>
      <c r="H2" s="112"/>
      <c r="I2" s="112"/>
      <c r="J2" s="112"/>
      <c r="K2" s="112"/>
      <c r="L2" s="112"/>
      <c r="M2" s="112"/>
      <c r="N2" s="112"/>
      <c r="O2" s="112"/>
      <c r="P2" s="112"/>
      <c r="Q2" s="112"/>
      <c r="R2" s="112"/>
      <c r="S2" s="112"/>
      <c r="T2" s="112"/>
      <c r="U2" s="112"/>
    </row>
    <row r="3" spans="1:29" ht="18.75" customHeight="1">
      <c r="A3" s="141" t="s">
        <v>1</v>
      </c>
      <c r="B3" s="141"/>
      <c r="C3" s="141"/>
      <c r="D3" s="141"/>
      <c r="E3" s="141"/>
      <c r="F3" s="141"/>
      <c r="G3" s="141"/>
      <c r="H3" s="141"/>
      <c r="I3" s="141"/>
      <c r="J3" s="141"/>
      <c r="K3" s="141"/>
      <c r="L3" s="141"/>
      <c r="M3" s="141"/>
      <c r="N3" s="141"/>
      <c r="O3" s="141"/>
      <c r="P3" s="141"/>
      <c r="Q3" s="141"/>
      <c r="R3" s="141"/>
      <c r="S3" s="141"/>
      <c r="T3" s="141"/>
      <c r="U3" s="141"/>
    </row>
    <row r="5" spans="1:29" ht="18.75" customHeight="1">
      <c r="A5" s="5" t="s">
        <v>2</v>
      </c>
      <c r="L5" s="115" t="s">
        <v>3</v>
      </c>
      <c r="M5" s="116"/>
      <c r="N5" s="116"/>
      <c r="O5" s="95"/>
      <c r="P5" s="95"/>
      <c r="Q5" s="6" t="s">
        <v>4</v>
      </c>
      <c r="R5" s="36"/>
      <c r="S5" s="6" t="s">
        <v>5</v>
      </c>
      <c r="T5" s="36"/>
      <c r="U5" s="7" t="s">
        <v>6</v>
      </c>
    </row>
    <row r="6" spans="1:29" ht="18.75" customHeight="1">
      <c r="A6" s="8" t="s">
        <v>7</v>
      </c>
      <c r="B6" s="37" t="b">
        <v>0</v>
      </c>
      <c r="C6" s="121" t="s">
        <v>8</v>
      </c>
      <c r="D6" s="121"/>
      <c r="E6" s="121"/>
      <c r="F6" s="121"/>
      <c r="G6" s="37" t="b">
        <v>0</v>
      </c>
      <c r="H6" s="121" t="s">
        <v>9</v>
      </c>
      <c r="I6" s="121"/>
      <c r="J6" s="121"/>
      <c r="K6" s="121"/>
      <c r="L6" s="37" t="b">
        <v>0</v>
      </c>
      <c r="M6" s="121" t="s">
        <v>10</v>
      </c>
      <c r="N6" s="121"/>
      <c r="O6" s="121"/>
      <c r="P6" s="121"/>
      <c r="Q6" s="37" t="b">
        <v>0</v>
      </c>
      <c r="R6" s="121" t="s">
        <v>11</v>
      </c>
      <c r="S6" s="121"/>
      <c r="T6" s="121"/>
      <c r="U6" s="123"/>
      <c r="W6" s="33"/>
    </row>
    <row r="7" spans="1:29" ht="18.75" customHeight="1">
      <c r="A7" s="8" t="s">
        <v>12</v>
      </c>
      <c r="B7" s="101"/>
      <c r="C7" s="102"/>
      <c r="D7" s="102"/>
      <c r="E7" s="102"/>
      <c r="F7" s="102"/>
      <c r="G7" s="102"/>
      <c r="H7" s="102"/>
      <c r="I7" s="102"/>
      <c r="J7" s="102"/>
      <c r="K7" s="102"/>
      <c r="L7" s="102"/>
      <c r="M7" s="102"/>
      <c r="N7" s="102"/>
      <c r="O7" s="102"/>
      <c r="P7" s="102"/>
      <c r="Q7" s="102"/>
      <c r="R7" s="102"/>
      <c r="S7" s="102"/>
      <c r="T7" s="102"/>
      <c r="U7" s="103"/>
    </row>
    <row r="8" spans="1:29" ht="18.75" customHeight="1">
      <c r="A8" s="18" t="s">
        <v>13</v>
      </c>
      <c r="B8" s="104" t="s">
        <v>14</v>
      </c>
      <c r="C8" s="105"/>
      <c r="D8" s="105"/>
      <c r="E8" s="105"/>
      <c r="F8" s="105"/>
      <c r="G8" s="105"/>
      <c r="H8" s="105"/>
      <c r="I8" s="105"/>
      <c r="J8" s="105"/>
      <c r="K8" s="106"/>
      <c r="L8" s="105" t="s">
        <v>15</v>
      </c>
      <c r="M8" s="105"/>
      <c r="N8" s="105"/>
      <c r="O8" s="105"/>
      <c r="P8" s="105"/>
      <c r="Q8" s="105"/>
      <c r="R8" s="105"/>
      <c r="S8" s="105"/>
      <c r="T8" s="105"/>
      <c r="U8" s="107"/>
    </row>
    <row r="9" spans="1:29" ht="18.75" customHeight="1">
      <c r="A9" s="9" t="s">
        <v>16</v>
      </c>
      <c r="B9" s="108"/>
      <c r="C9" s="109"/>
      <c r="D9" s="109"/>
      <c r="E9" s="109"/>
      <c r="F9" s="109"/>
      <c r="G9" s="109"/>
      <c r="H9" s="109"/>
      <c r="I9" s="109"/>
      <c r="J9" s="109"/>
      <c r="K9" s="110"/>
      <c r="L9" s="109"/>
      <c r="M9" s="109"/>
      <c r="N9" s="109"/>
      <c r="O9" s="109"/>
      <c r="P9" s="109"/>
      <c r="Q9" s="109"/>
      <c r="R9" s="109"/>
      <c r="S9" s="109"/>
      <c r="T9" s="109"/>
      <c r="U9" s="111"/>
    </row>
    <row r="10" spans="1:29" ht="18.75" customHeight="1">
      <c r="A10" s="9" t="s">
        <v>17</v>
      </c>
      <c r="B10" s="113"/>
      <c r="C10" s="96"/>
      <c r="D10" s="96"/>
      <c r="E10" s="96"/>
      <c r="F10" s="96"/>
      <c r="G10" s="96"/>
      <c r="H10" s="96"/>
      <c r="I10" s="96"/>
      <c r="J10" s="96"/>
      <c r="K10" s="114"/>
      <c r="L10" s="96"/>
      <c r="M10" s="96"/>
      <c r="N10" s="96"/>
      <c r="O10" s="96"/>
      <c r="P10" s="96"/>
      <c r="Q10" s="96"/>
      <c r="R10" s="96"/>
      <c r="S10" s="96"/>
      <c r="T10" s="96"/>
      <c r="U10" s="100"/>
      <c r="AC10" s="34"/>
    </row>
    <row r="11" spans="1:29" ht="18.75" customHeight="1">
      <c r="A11" s="9" t="s">
        <v>18</v>
      </c>
      <c r="B11" s="113"/>
      <c r="C11" s="96"/>
      <c r="D11" s="96"/>
      <c r="E11" s="96"/>
      <c r="F11" s="96"/>
      <c r="G11" s="96"/>
      <c r="H11" s="96"/>
      <c r="I11" s="96"/>
      <c r="J11" s="96"/>
      <c r="K11" s="114"/>
      <c r="L11" s="142"/>
      <c r="M11" s="142"/>
      <c r="N11" s="142"/>
      <c r="O11" s="142"/>
      <c r="P11" s="142"/>
      <c r="Q11" s="142"/>
      <c r="R11" s="142"/>
      <c r="S11" s="142"/>
      <c r="T11" s="142"/>
      <c r="U11" s="143"/>
    </row>
    <row r="12" spans="1:29" ht="18.75" customHeight="1">
      <c r="A12" s="9" t="s">
        <v>19</v>
      </c>
      <c r="B12" s="113"/>
      <c r="C12" s="96"/>
      <c r="D12" s="96"/>
      <c r="E12" s="96"/>
      <c r="F12" s="96"/>
      <c r="G12" s="96"/>
      <c r="H12" s="96"/>
      <c r="I12" s="96"/>
      <c r="J12" s="96"/>
      <c r="K12" s="114"/>
      <c r="L12" s="96"/>
      <c r="M12" s="96"/>
      <c r="N12" s="96"/>
      <c r="O12" s="96"/>
      <c r="P12" s="96"/>
      <c r="Q12" s="96"/>
      <c r="R12" s="96"/>
      <c r="S12" s="96"/>
      <c r="T12" s="96"/>
      <c r="U12" s="100"/>
    </row>
    <row r="13" spans="1:29" ht="18.75" customHeight="1">
      <c r="A13" s="9" t="s">
        <v>20</v>
      </c>
      <c r="B13" s="113"/>
      <c r="C13" s="96"/>
      <c r="D13" s="96"/>
      <c r="E13" s="96"/>
      <c r="F13" s="96"/>
      <c r="G13" s="96"/>
      <c r="H13" s="96"/>
      <c r="I13" s="96"/>
      <c r="J13" s="96"/>
      <c r="K13" s="114"/>
      <c r="L13" s="96"/>
      <c r="M13" s="96"/>
      <c r="N13" s="96"/>
      <c r="O13" s="96"/>
      <c r="P13" s="96"/>
      <c r="Q13" s="96"/>
      <c r="R13" s="96"/>
      <c r="S13" s="96"/>
      <c r="T13" s="96"/>
      <c r="U13" s="100"/>
    </row>
    <row r="14" spans="1:29" ht="18.75" customHeight="1">
      <c r="A14" s="10" t="s">
        <v>21</v>
      </c>
      <c r="B14" s="38" t="b">
        <v>0</v>
      </c>
      <c r="C14" s="127" t="s">
        <v>22</v>
      </c>
      <c r="D14" s="127"/>
      <c r="E14" s="127"/>
      <c r="F14" s="127"/>
      <c r="G14" s="38" t="b">
        <v>0</v>
      </c>
      <c r="H14" s="127" t="s">
        <v>23</v>
      </c>
      <c r="I14" s="127"/>
      <c r="J14" s="127"/>
      <c r="K14" s="127"/>
      <c r="L14" s="38" t="b">
        <v>0</v>
      </c>
      <c r="M14" s="74" t="s">
        <v>24</v>
      </c>
      <c r="N14" s="74"/>
      <c r="O14" s="74"/>
      <c r="P14" s="74"/>
      <c r="Q14" s="74"/>
      <c r="R14" s="74"/>
      <c r="S14" s="74"/>
      <c r="T14" s="11"/>
      <c r="U14" s="12"/>
    </row>
    <row r="15" spans="1:29" ht="18.75" customHeight="1">
      <c r="A15" s="8" t="s">
        <v>25</v>
      </c>
      <c r="B15" s="95"/>
      <c r="C15" s="95"/>
      <c r="D15" s="6" t="s">
        <v>4</v>
      </c>
      <c r="E15" s="36"/>
      <c r="F15" s="6" t="s">
        <v>26</v>
      </c>
      <c r="G15" s="36"/>
      <c r="H15" s="6" t="s">
        <v>6</v>
      </c>
      <c r="I15" s="6"/>
      <c r="J15" s="6"/>
      <c r="K15" s="6"/>
      <c r="L15" s="6"/>
      <c r="M15" s="6"/>
      <c r="N15" s="6"/>
      <c r="O15" s="6"/>
      <c r="P15" s="6"/>
      <c r="Q15" s="6"/>
      <c r="R15" s="6"/>
      <c r="S15" s="6"/>
      <c r="T15" s="6"/>
      <c r="U15" s="7"/>
    </row>
    <row r="16" spans="1:29" ht="18.75" customHeight="1">
      <c r="A16" s="8" t="s">
        <v>27</v>
      </c>
      <c r="B16" s="37" t="b">
        <v>0</v>
      </c>
      <c r="C16" s="121" t="s">
        <v>28</v>
      </c>
      <c r="D16" s="121"/>
      <c r="E16" s="121"/>
      <c r="F16" s="121"/>
      <c r="G16" s="37" t="b">
        <v>0</v>
      </c>
      <c r="H16" s="121" t="s">
        <v>29</v>
      </c>
      <c r="I16" s="121"/>
      <c r="J16" s="121"/>
      <c r="K16" s="121"/>
      <c r="L16" s="6"/>
      <c r="M16" s="6"/>
      <c r="N16" s="6"/>
      <c r="O16" s="6"/>
      <c r="P16" s="6"/>
      <c r="Q16" s="6"/>
      <c r="R16" s="6"/>
      <c r="S16" s="6"/>
      <c r="T16" s="6"/>
      <c r="U16" s="7"/>
    </row>
    <row r="17" spans="1:27" ht="18.75" customHeight="1">
      <c r="A17" s="13" t="s">
        <v>30</v>
      </c>
      <c r="B17" s="92" t="s">
        <v>31</v>
      </c>
      <c r="C17" s="93"/>
      <c r="D17" s="94"/>
      <c r="E17" s="128" t="s">
        <v>32</v>
      </c>
      <c r="F17" s="73"/>
      <c r="G17" s="73"/>
      <c r="H17" s="73"/>
      <c r="I17" s="73"/>
      <c r="J17" s="73"/>
      <c r="K17" s="14"/>
      <c r="L17" s="14"/>
      <c r="M17" s="14"/>
      <c r="N17" s="14"/>
      <c r="O17" s="14"/>
      <c r="P17" s="14"/>
      <c r="Q17" s="14"/>
      <c r="R17" s="14"/>
      <c r="S17" s="14"/>
      <c r="T17" s="14"/>
      <c r="U17" s="15"/>
    </row>
    <row r="18" spans="1:27" ht="18.75" customHeight="1">
      <c r="A18" s="13"/>
      <c r="B18" s="87" t="s">
        <v>244</v>
      </c>
      <c r="C18" s="88"/>
      <c r="D18" s="89"/>
      <c r="E18" s="96"/>
      <c r="F18" s="96"/>
      <c r="G18" s="96"/>
      <c r="H18" s="96"/>
      <c r="I18" s="96"/>
      <c r="J18" s="96"/>
      <c r="K18" s="96"/>
      <c r="L18" s="97" t="s">
        <v>34</v>
      </c>
      <c r="M18" s="97"/>
      <c r="N18" s="97"/>
      <c r="O18" s="97"/>
      <c r="P18" s="97"/>
      <c r="Q18" s="97"/>
      <c r="R18" s="97"/>
      <c r="S18" s="97"/>
      <c r="T18" s="97"/>
      <c r="U18" s="98"/>
    </row>
    <row r="19" spans="1:27" ht="18.75" customHeight="1">
      <c r="A19" s="13"/>
      <c r="B19" s="87" t="s">
        <v>35</v>
      </c>
      <c r="C19" s="88"/>
      <c r="D19" s="89"/>
      <c r="E19" s="99"/>
      <c r="F19" s="99"/>
      <c r="G19" s="16" t="s">
        <v>4</v>
      </c>
      <c r="H19" s="39"/>
      <c r="I19" s="16" t="s">
        <v>5</v>
      </c>
      <c r="J19" s="39"/>
      <c r="K19" s="16" t="s">
        <v>6</v>
      </c>
      <c r="L19" s="16"/>
      <c r="M19" s="16"/>
      <c r="N19" s="16"/>
      <c r="O19" s="16"/>
      <c r="P19" s="16"/>
      <c r="Q19" s="16"/>
      <c r="R19" s="16"/>
      <c r="S19" s="16"/>
      <c r="T19" s="16"/>
      <c r="U19" s="17"/>
    </row>
    <row r="20" spans="1:27" ht="18.75" customHeight="1">
      <c r="A20" s="13"/>
      <c r="B20" s="157" t="s">
        <v>36</v>
      </c>
      <c r="C20" s="158"/>
      <c r="D20" s="159"/>
      <c r="E20" s="160"/>
      <c r="F20" s="160"/>
      <c r="G20" s="160"/>
      <c r="H20" s="160"/>
      <c r="I20" s="160"/>
      <c r="J20" s="160"/>
      <c r="K20" s="160"/>
      <c r="L20" s="160"/>
      <c r="M20" s="160"/>
      <c r="N20" s="160"/>
      <c r="O20" s="160"/>
      <c r="P20" s="160"/>
      <c r="Q20" s="160"/>
      <c r="R20" s="160"/>
      <c r="S20" s="160"/>
      <c r="T20" s="160"/>
      <c r="U20" s="161"/>
    </row>
    <row r="21" spans="1:27" ht="18.75" customHeight="1">
      <c r="A21" s="18" t="s">
        <v>37</v>
      </c>
      <c r="B21" s="92" t="s">
        <v>38</v>
      </c>
      <c r="C21" s="93"/>
      <c r="D21" s="94"/>
      <c r="E21" s="40" t="b">
        <v>0</v>
      </c>
      <c r="F21" s="147" t="s">
        <v>39</v>
      </c>
      <c r="G21" s="147"/>
      <c r="H21" s="147"/>
      <c r="I21" s="40" t="b">
        <v>0</v>
      </c>
      <c r="J21" s="148" t="s">
        <v>40</v>
      </c>
      <c r="K21" s="148"/>
      <c r="L21" s="148"/>
      <c r="M21" s="40" t="b">
        <v>0</v>
      </c>
      <c r="N21" s="147" t="s">
        <v>41</v>
      </c>
      <c r="O21" s="147"/>
      <c r="P21" s="147"/>
      <c r="Q21" s="14"/>
      <c r="R21" s="14"/>
      <c r="S21" s="14"/>
      <c r="T21" s="14"/>
      <c r="U21" s="15"/>
    </row>
    <row r="22" spans="1:27" ht="18.75" customHeight="1">
      <c r="A22" s="13"/>
      <c r="B22" s="87" t="s">
        <v>42</v>
      </c>
      <c r="C22" s="88"/>
      <c r="D22" s="89"/>
      <c r="E22" s="90"/>
      <c r="F22" s="90"/>
      <c r="G22" s="90"/>
      <c r="H22" s="90"/>
      <c r="I22" s="90"/>
      <c r="J22" s="90"/>
      <c r="K22" s="90"/>
      <c r="L22" s="90"/>
      <c r="M22" s="90"/>
      <c r="N22" s="90"/>
      <c r="O22" s="90"/>
      <c r="P22" s="90"/>
      <c r="Q22" s="90"/>
      <c r="R22" s="90"/>
      <c r="S22" s="90"/>
      <c r="T22" s="90"/>
      <c r="U22" s="91"/>
    </row>
    <row r="23" spans="1:27" ht="18.75" customHeight="1">
      <c r="A23" s="13"/>
      <c r="B23" s="87" t="s">
        <v>43</v>
      </c>
      <c r="C23" s="88"/>
      <c r="D23" s="89"/>
      <c r="E23" s="90"/>
      <c r="F23" s="90"/>
      <c r="G23" s="90"/>
      <c r="H23" s="90"/>
      <c r="I23" s="90"/>
      <c r="J23" s="90"/>
      <c r="K23" s="90"/>
      <c r="L23" s="90"/>
      <c r="M23" s="90"/>
      <c r="N23" s="90"/>
      <c r="O23" s="90"/>
      <c r="P23" s="90"/>
      <c r="Q23" s="90"/>
      <c r="R23" s="90"/>
      <c r="S23" s="90"/>
      <c r="T23" s="90"/>
      <c r="U23" s="91"/>
    </row>
    <row r="24" spans="1:27" ht="18.75" customHeight="1">
      <c r="A24" s="13"/>
      <c r="B24" s="149" t="s">
        <v>44</v>
      </c>
      <c r="C24" s="120"/>
      <c r="D24" s="120"/>
      <c r="E24" s="120"/>
      <c r="F24" s="150"/>
      <c r="G24" s="153"/>
      <c r="H24" s="96"/>
      <c r="I24" s="96"/>
      <c r="J24" s="96"/>
      <c r="K24" s="96"/>
      <c r="L24" s="96"/>
      <c r="M24" s="96"/>
      <c r="N24" s="96"/>
      <c r="O24" s="96"/>
      <c r="P24" s="96"/>
      <c r="Q24" s="96"/>
      <c r="R24" s="96"/>
      <c r="S24" s="96"/>
      <c r="T24" s="96"/>
      <c r="U24" s="100"/>
    </row>
    <row r="25" spans="1:27" ht="18.75" customHeight="1">
      <c r="A25" s="19"/>
      <c r="B25" s="151" t="s">
        <v>45</v>
      </c>
      <c r="C25" s="74"/>
      <c r="D25" s="74"/>
      <c r="E25" s="74"/>
      <c r="F25" s="152"/>
      <c r="G25" s="154"/>
      <c r="H25" s="155"/>
      <c r="I25" s="155"/>
      <c r="J25" s="155"/>
      <c r="K25" s="155"/>
      <c r="L25" s="155"/>
      <c r="M25" s="155"/>
      <c r="N25" s="155"/>
      <c r="O25" s="155"/>
      <c r="P25" s="155"/>
      <c r="Q25" s="155"/>
      <c r="R25" s="155"/>
      <c r="S25" s="155"/>
      <c r="T25" s="155"/>
      <c r="U25" s="156"/>
    </row>
    <row r="26" spans="1:27" ht="18.75" customHeight="1">
      <c r="A26" s="13" t="s">
        <v>46</v>
      </c>
      <c r="B26" s="135" t="s">
        <v>47</v>
      </c>
      <c r="C26" s="136"/>
      <c r="D26" s="136"/>
      <c r="E26" s="129"/>
      <c r="F26" s="129"/>
      <c r="G26" s="129"/>
      <c r="H26" s="129"/>
      <c r="I26" s="129"/>
      <c r="J26" s="129"/>
      <c r="K26" s="129"/>
      <c r="L26" s="129"/>
      <c r="M26" s="129"/>
      <c r="N26" s="129"/>
      <c r="O26" s="129"/>
      <c r="P26" s="129"/>
      <c r="Q26" s="129"/>
      <c r="R26" s="129"/>
      <c r="S26" s="129"/>
      <c r="T26" s="129"/>
      <c r="U26" s="130"/>
    </row>
    <row r="27" spans="1:27" ht="18.75" customHeight="1">
      <c r="A27" s="13"/>
      <c r="B27" s="137" t="s">
        <v>48</v>
      </c>
      <c r="C27" s="138"/>
      <c r="D27" s="138"/>
      <c r="E27" s="131"/>
      <c r="F27" s="131"/>
      <c r="G27" s="131"/>
      <c r="H27" s="131"/>
      <c r="I27" s="131"/>
      <c r="J27" s="131"/>
      <c r="K27" s="131"/>
      <c r="L27" s="131"/>
      <c r="M27" s="131"/>
      <c r="N27" s="131"/>
      <c r="O27" s="131"/>
      <c r="P27" s="131"/>
      <c r="Q27" s="131"/>
      <c r="R27" s="131"/>
      <c r="S27" s="131"/>
      <c r="T27" s="131"/>
      <c r="U27" s="132"/>
    </row>
    <row r="28" spans="1:27" ht="18.75" customHeight="1">
      <c r="A28" s="19"/>
      <c r="B28" s="139" t="s">
        <v>49</v>
      </c>
      <c r="C28" s="140"/>
      <c r="D28" s="140"/>
      <c r="E28" s="133"/>
      <c r="F28" s="133"/>
      <c r="G28" s="133"/>
      <c r="H28" s="133"/>
      <c r="I28" s="133"/>
      <c r="J28" s="133"/>
      <c r="K28" s="133"/>
      <c r="L28" s="133"/>
      <c r="M28" s="133"/>
      <c r="N28" s="133"/>
      <c r="O28" s="133"/>
      <c r="P28" s="133"/>
      <c r="Q28" s="133"/>
      <c r="R28" s="133"/>
      <c r="S28" s="133"/>
      <c r="T28" s="133"/>
      <c r="U28" s="134"/>
    </row>
    <row r="29" spans="1:27" ht="18.75" customHeight="1">
      <c r="A29" s="8" t="s">
        <v>50</v>
      </c>
      <c r="B29" s="144"/>
      <c r="C29" s="145"/>
      <c r="D29" s="145"/>
      <c r="E29" s="145"/>
      <c r="F29" s="145"/>
      <c r="G29" s="145"/>
      <c r="H29" s="145"/>
      <c r="I29" s="145"/>
      <c r="J29" s="145"/>
      <c r="K29" s="145"/>
      <c r="L29" s="145"/>
      <c r="M29" s="145"/>
      <c r="N29" s="145"/>
      <c r="O29" s="145"/>
      <c r="P29" s="145"/>
      <c r="Q29" s="145"/>
      <c r="R29" s="145"/>
      <c r="S29" s="145"/>
      <c r="T29" s="145"/>
      <c r="U29" s="146"/>
    </row>
    <row r="30" spans="1:27" ht="18.75" customHeight="1">
      <c r="A30" s="18" t="s">
        <v>51</v>
      </c>
      <c r="B30" s="52" t="b">
        <v>0</v>
      </c>
      <c r="C30" s="122" t="s">
        <v>52</v>
      </c>
      <c r="D30" s="122"/>
      <c r="E30" s="122"/>
      <c r="F30" s="122"/>
      <c r="G30" s="53" t="b">
        <v>0</v>
      </c>
      <c r="H30" s="122" t="s">
        <v>53</v>
      </c>
      <c r="I30" s="122"/>
      <c r="J30" s="122"/>
      <c r="K30" s="122"/>
      <c r="L30" s="163" t="s">
        <v>245</v>
      </c>
      <c r="M30" s="164"/>
      <c r="N30" s="164"/>
      <c r="O30" s="164"/>
      <c r="P30" s="165"/>
      <c r="Q30" s="165"/>
      <c r="R30" s="165"/>
      <c r="S30" s="165"/>
      <c r="T30" s="165"/>
      <c r="U30" s="166"/>
      <c r="W30" s="162" t="s">
        <v>248</v>
      </c>
      <c r="X30" s="162"/>
      <c r="Y30" s="162"/>
      <c r="Z30" s="162"/>
      <c r="AA30" s="162"/>
    </row>
    <row r="31" spans="1:27" ht="30" customHeight="1">
      <c r="A31" s="19"/>
      <c r="B31" s="117" t="s">
        <v>246</v>
      </c>
      <c r="C31" s="118"/>
      <c r="D31" s="118"/>
      <c r="E31" s="118"/>
      <c r="F31" s="118"/>
      <c r="G31" s="118"/>
      <c r="H31" s="118"/>
      <c r="I31" s="118"/>
      <c r="J31" s="118"/>
      <c r="K31" s="118"/>
      <c r="L31" s="118"/>
      <c r="M31" s="118"/>
      <c r="N31" s="118"/>
      <c r="O31" s="118"/>
      <c r="P31" s="118"/>
      <c r="Q31" s="118"/>
      <c r="R31" s="118"/>
      <c r="S31" s="118"/>
      <c r="T31" s="118"/>
      <c r="U31" s="119"/>
      <c r="W31" s="162"/>
      <c r="X31" s="162"/>
      <c r="Y31" s="162"/>
      <c r="Z31" s="162"/>
      <c r="AA31" s="162"/>
    </row>
    <row r="32" spans="1:27" ht="18.75" customHeight="1">
      <c r="A32" s="8" t="s">
        <v>54</v>
      </c>
      <c r="B32" s="37" t="b">
        <v>0</v>
      </c>
      <c r="C32" s="121" t="s">
        <v>55</v>
      </c>
      <c r="D32" s="121"/>
      <c r="E32" s="121"/>
      <c r="F32" s="121"/>
      <c r="G32" s="121"/>
      <c r="H32" s="121"/>
      <c r="I32" s="37" t="b">
        <v>0</v>
      </c>
      <c r="J32" s="121" t="s">
        <v>56</v>
      </c>
      <c r="K32" s="121"/>
      <c r="L32" s="121"/>
      <c r="M32" s="121"/>
      <c r="N32" s="121"/>
      <c r="O32" s="121"/>
      <c r="P32" s="37" t="b">
        <v>0</v>
      </c>
      <c r="Q32" s="121" t="s">
        <v>57</v>
      </c>
      <c r="R32" s="121"/>
      <c r="S32" s="121"/>
      <c r="T32" s="121"/>
      <c r="U32" s="123"/>
    </row>
    <row r="33" spans="1:28" ht="18.75" customHeight="1">
      <c r="A33" s="8" t="s">
        <v>58</v>
      </c>
      <c r="B33" s="37" t="b">
        <v>0</v>
      </c>
      <c r="C33" s="121" t="s">
        <v>59</v>
      </c>
      <c r="D33" s="121"/>
      <c r="E33" s="121"/>
      <c r="F33" s="121"/>
      <c r="G33" s="37" t="b">
        <v>0</v>
      </c>
      <c r="H33" s="121" t="s">
        <v>60</v>
      </c>
      <c r="I33" s="121"/>
      <c r="J33" s="121"/>
      <c r="K33" s="121"/>
      <c r="L33" s="6"/>
      <c r="M33" s="6"/>
      <c r="N33" s="6"/>
      <c r="O33" s="6"/>
      <c r="P33" s="6"/>
      <c r="Q33" s="6"/>
      <c r="R33" s="6"/>
      <c r="S33" s="6"/>
      <c r="T33" s="6"/>
      <c r="U33" s="7"/>
    </row>
    <row r="34" spans="1:28" ht="18.75" customHeight="1">
      <c r="A34" s="8" t="s">
        <v>61</v>
      </c>
      <c r="B34" s="95"/>
      <c r="C34" s="95"/>
      <c r="D34" s="6" t="s">
        <v>4</v>
      </c>
      <c r="E34" s="36"/>
      <c r="F34" s="6" t="s">
        <v>5</v>
      </c>
      <c r="G34" s="36"/>
      <c r="H34" s="6" t="s">
        <v>6</v>
      </c>
      <c r="I34" s="6"/>
      <c r="J34" s="6"/>
      <c r="K34" s="6"/>
      <c r="L34" s="6"/>
      <c r="M34" s="6"/>
      <c r="N34" s="6"/>
      <c r="O34" s="6"/>
      <c r="P34" s="6"/>
      <c r="Q34" s="6"/>
      <c r="R34" s="6"/>
      <c r="S34" s="6"/>
      <c r="T34" s="6"/>
      <c r="U34" s="7"/>
    </row>
    <row r="35" spans="1:28" ht="18.75" customHeight="1">
      <c r="A35" s="18" t="s">
        <v>62</v>
      </c>
      <c r="B35" s="53" t="b">
        <v>0</v>
      </c>
      <c r="C35" s="122" t="s">
        <v>63</v>
      </c>
      <c r="D35" s="122"/>
      <c r="E35" s="122"/>
      <c r="F35" s="122"/>
      <c r="G35" s="53" t="b">
        <v>0</v>
      </c>
      <c r="H35" s="122" t="s">
        <v>233</v>
      </c>
      <c r="I35" s="122"/>
      <c r="J35" s="122"/>
      <c r="K35" s="122"/>
      <c r="L35" s="59"/>
      <c r="M35" s="59"/>
      <c r="N35" s="59"/>
      <c r="O35" s="59"/>
      <c r="P35" s="59"/>
      <c r="Q35" s="59"/>
      <c r="R35" s="59"/>
      <c r="S35" s="59"/>
      <c r="T35" s="59"/>
      <c r="U35" s="60"/>
    </row>
    <row r="36" spans="1:28" ht="54" customHeight="1">
      <c r="A36" s="13"/>
      <c r="B36" s="170" t="s">
        <v>64</v>
      </c>
      <c r="C36" s="171"/>
      <c r="D36" s="171"/>
      <c r="E36" s="171"/>
      <c r="F36" s="171"/>
      <c r="G36" s="171"/>
      <c r="H36" s="171"/>
      <c r="I36" s="171"/>
      <c r="J36" s="171"/>
      <c r="K36" s="171"/>
      <c r="L36" s="171"/>
      <c r="M36" s="171"/>
      <c r="N36" s="171"/>
      <c r="O36" s="171"/>
      <c r="P36" s="171"/>
      <c r="Q36" s="171"/>
      <c r="R36" s="171"/>
      <c r="S36" s="171"/>
      <c r="T36" s="171"/>
      <c r="U36" s="172"/>
    </row>
    <row r="37" spans="1:28" ht="75" customHeight="1">
      <c r="A37" s="19"/>
      <c r="B37" s="124" t="s">
        <v>65</v>
      </c>
      <c r="C37" s="125"/>
      <c r="D37" s="125"/>
      <c r="E37" s="125"/>
      <c r="F37" s="125"/>
      <c r="G37" s="125"/>
      <c r="H37" s="125"/>
      <c r="I37" s="125"/>
      <c r="J37" s="125"/>
      <c r="K37" s="125"/>
      <c r="L37" s="125"/>
      <c r="M37" s="125"/>
      <c r="N37" s="125"/>
      <c r="O37" s="125"/>
      <c r="P37" s="125"/>
      <c r="Q37" s="125"/>
      <c r="R37" s="125"/>
      <c r="S37" s="125"/>
      <c r="T37" s="125"/>
      <c r="U37" s="126"/>
      <c r="W37" s="33"/>
      <c r="X37" s="33"/>
      <c r="Y37" s="33"/>
      <c r="Z37" s="33"/>
      <c r="AA37" s="33"/>
      <c r="AB37" s="33"/>
    </row>
    <row r="38" spans="1:28" ht="18.75" customHeight="1">
      <c r="A38" s="54" t="s">
        <v>66</v>
      </c>
      <c r="B38" s="55"/>
      <c r="C38" s="55"/>
      <c r="D38" s="55"/>
      <c r="E38" s="55"/>
      <c r="F38" s="55"/>
      <c r="G38" s="55"/>
      <c r="H38" s="55"/>
      <c r="I38" s="55"/>
      <c r="J38" s="55"/>
      <c r="K38" s="55"/>
      <c r="L38" s="55"/>
      <c r="M38" s="55"/>
      <c r="N38" s="55"/>
      <c r="O38" s="55"/>
      <c r="P38" s="55"/>
      <c r="Q38" s="55"/>
      <c r="R38" s="55"/>
      <c r="S38" s="55"/>
      <c r="T38" s="55"/>
      <c r="U38" s="56"/>
    </row>
    <row r="39" spans="1:28" ht="18.75" customHeight="1">
      <c r="A39" s="21" t="s">
        <v>234</v>
      </c>
      <c r="B39" s="108"/>
      <c r="C39" s="109"/>
      <c r="D39" s="109"/>
      <c r="E39" s="109"/>
      <c r="F39" s="109"/>
      <c r="G39" s="109"/>
      <c r="H39" s="109"/>
      <c r="I39" s="109"/>
      <c r="J39" s="109"/>
      <c r="K39" s="109"/>
      <c r="L39" s="109"/>
      <c r="M39" s="109"/>
      <c r="N39" s="109"/>
      <c r="O39" s="109"/>
      <c r="P39" s="109"/>
      <c r="Q39" s="109"/>
      <c r="R39" s="109"/>
      <c r="S39" s="109"/>
      <c r="T39" s="109"/>
      <c r="U39" s="111"/>
    </row>
    <row r="40" spans="1:28" ht="18.75" customHeight="1">
      <c r="A40" s="21" t="s">
        <v>67</v>
      </c>
      <c r="B40" s="41" t="b">
        <v>0</v>
      </c>
      <c r="C40" s="16" t="s">
        <v>59</v>
      </c>
      <c r="D40" s="16"/>
      <c r="E40" s="16"/>
      <c r="F40" s="16"/>
      <c r="G40" s="42" t="b">
        <v>0</v>
      </c>
      <c r="H40" s="16" t="s">
        <v>60</v>
      </c>
      <c r="I40" s="88" t="s">
        <v>68</v>
      </c>
      <c r="J40" s="88"/>
      <c r="K40" s="88"/>
      <c r="L40" s="96"/>
      <c r="M40" s="96"/>
      <c r="N40" s="96"/>
      <c r="O40" s="96"/>
      <c r="P40" s="96"/>
      <c r="Q40" s="96"/>
      <c r="R40" s="96"/>
      <c r="S40" s="96"/>
      <c r="T40" s="96"/>
      <c r="U40" s="100"/>
    </row>
    <row r="41" spans="1:28" ht="18.75" customHeight="1">
      <c r="A41" s="2" t="s">
        <v>69</v>
      </c>
      <c r="B41" s="41" t="b">
        <v>0</v>
      </c>
      <c r="C41" s="120" t="s">
        <v>70</v>
      </c>
      <c r="D41" s="120"/>
      <c r="E41" s="120"/>
      <c r="F41" s="120"/>
      <c r="G41" s="42" t="b">
        <v>0</v>
      </c>
      <c r="H41" s="120" t="s">
        <v>71</v>
      </c>
      <c r="I41" s="120"/>
      <c r="J41" s="120"/>
      <c r="K41" s="120"/>
      <c r="L41" s="66" t="s">
        <v>229</v>
      </c>
      <c r="M41" s="66"/>
      <c r="N41" s="66"/>
      <c r="O41" s="66"/>
      <c r="P41" s="66"/>
      <c r="Q41" s="66"/>
      <c r="R41" s="66"/>
      <c r="S41" s="66"/>
      <c r="T41" s="66"/>
      <c r="U41" s="67"/>
    </row>
    <row r="42" spans="1:28" ht="18.75" customHeight="1">
      <c r="A42" s="22" t="s">
        <v>72</v>
      </c>
      <c r="B42" s="43" t="b">
        <v>0</v>
      </c>
      <c r="C42" s="74" t="s">
        <v>73</v>
      </c>
      <c r="D42" s="74"/>
      <c r="E42" s="74"/>
      <c r="F42" s="74"/>
      <c r="G42" s="44" t="b">
        <v>0</v>
      </c>
      <c r="H42" s="74" t="s">
        <v>74</v>
      </c>
      <c r="I42" s="74"/>
      <c r="J42" s="74"/>
      <c r="K42" s="74"/>
      <c r="L42" s="23"/>
      <c r="M42" s="23"/>
      <c r="N42" s="23"/>
      <c r="O42" s="23"/>
      <c r="P42" s="23"/>
      <c r="Q42" s="23"/>
      <c r="R42" s="23"/>
      <c r="S42" s="23"/>
      <c r="T42" s="23"/>
      <c r="U42" s="24"/>
    </row>
    <row r="43" spans="1:28" ht="18.75" customHeight="1">
      <c r="A43" s="20" t="s">
        <v>75</v>
      </c>
      <c r="B43" s="35"/>
      <c r="C43" s="35"/>
      <c r="D43" s="35"/>
      <c r="E43" s="35"/>
      <c r="F43" s="35"/>
      <c r="G43" s="35"/>
      <c r="H43" s="35"/>
      <c r="I43" s="35"/>
      <c r="J43" s="35"/>
      <c r="K43" s="35"/>
      <c r="L43" s="35"/>
      <c r="M43" s="35"/>
      <c r="N43" s="35"/>
      <c r="O43" s="35"/>
      <c r="P43" s="35"/>
      <c r="Q43" s="35"/>
      <c r="R43" s="35"/>
      <c r="S43" s="35"/>
      <c r="T43" s="35"/>
      <c r="U43" s="25"/>
    </row>
    <row r="44" spans="1:28" ht="18.75" customHeight="1">
      <c r="A44" s="21" t="s">
        <v>76</v>
      </c>
      <c r="B44" s="72" t="s">
        <v>32</v>
      </c>
      <c r="C44" s="73"/>
      <c r="D44" s="73"/>
      <c r="E44" s="73"/>
      <c r="F44" s="73"/>
      <c r="G44" s="73"/>
      <c r="H44" s="73"/>
      <c r="I44" s="73"/>
      <c r="J44" s="73"/>
      <c r="K44" s="73"/>
      <c r="L44" s="14"/>
      <c r="M44" s="14"/>
      <c r="N44" s="14"/>
      <c r="O44" s="14"/>
      <c r="P44" s="14"/>
      <c r="Q44" s="14"/>
      <c r="R44" s="14"/>
      <c r="S44" s="14"/>
      <c r="T44" s="14"/>
      <c r="U44" s="15"/>
    </row>
    <row r="45" spans="1:28" ht="18.75" customHeight="1">
      <c r="A45" s="22" t="s">
        <v>77</v>
      </c>
      <c r="B45" s="70"/>
      <c r="C45" s="71"/>
      <c r="D45" s="11" t="s">
        <v>4</v>
      </c>
      <c r="E45" s="45"/>
      <c r="F45" s="11" t="s">
        <v>5</v>
      </c>
      <c r="G45" s="45"/>
      <c r="H45" s="11" t="s">
        <v>6</v>
      </c>
      <c r="I45" s="11"/>
      <c r="J45" s="11"/>
      <c r="K45" s="11"/>
      <c r="L45" s="11"/>
      <c r="M45" s="11"/>
      <c r="N45" s="11"/>
      <c r="O45" s="11"/>
      <c r="P45" s="11"/>
      <c r="Q45" s="11"/>
      <c r="R45" s="11"/>
      <c r="S45" s="11"/>
      <c r="T45" s="11"/>
      <c r="U45" s="12"/>
    </row>
    <row r="46" spans="1:28" ht="3.75" customHeight="1">
      <c r="U46" s="32"/>
    </row>
    <row r="47" spans="1:28" ht="18.75" customHeight="1">
      <c r="A47" s="169" t="s">
        <v>250</v>
      </c>
      <c r="B47" s="169"/>
      <c r="C47" s="169"/>
      <c r="D47" s="169"/>
      <c r="E47" s="169"/>
      <c r="F47" s="169"/>
      <c r="G47" s="169"/>
      <c r="H47" s="169"/>
      <c r="I47" s="169"/>
      <c r="J47" s="169"/>
      <c r="K47" s="169"/>
      <c r="L47" s="169"/>
      <c r="M47" s="169"/>
      <c r="N47" s="169"/>
      <c r="O47" s="169"/>
      <c r="P47" s="169"/>
      <c r="Q47" s="169"/>
      <c r="R47" s="169"/>
      <c r="S47" s="169"/>
      <c r="T47" s="169"/>
      <c r="U47" s="169"/>
      <c r="V47" s="50"/>
      <c r="W47" s="50"/>
    </row>
    <row r="48" spans="1:28" ht="15" customHeight="1">
      <c r="A48" s="167" t="s">
        <v>249</v>
      </c>
      <c r="B48" s="167"/>
      <c r="C48" s="167"/>
      <c r="D48" s="167"/>
      <c r="E48" s="167"/>
      <c r="F48" s="167"/>
      <c r="G48" s="167"/>
      <c r="H48" s="167"/>
      <c r="I48" s="167"/>
      <c r="J48" s="167"/>
      <c r="K48" s="167"/>
      <c r="L48" s="167"/>
      <c r="M48" s="167"/>
      <c r="N48" s="167"/>
      <c r="O48" s="167"/>
      <c r="P48" s="167"/>
      <c r="Q48" s="167"/>
      <c r="R48" s="167"/>
      <c r="S48" s="167"/>
      <c r="T48" s="167"/>
      <c r="U48" s="167"/>
      <c r="W48" s="33"/>
    </row>
    <row r="49" spans="1:23" ht="18.75" customHeight="1">
      <c r="A49" s="84" t="s">
        <v>78</v>
      </c>
      <c r="B49" s="84"/>
      <c r="C49" s="84"/>
      <c r="D49" s="84"/>
      <c r="E49" s="84"/>
      <c r="F49" s="84"/>
      <c r="G49" s="84"/>
      <c r="H49" s="84"/>
      <c r="I49" s="84"/>
      <c r="J49" s="84"/>
      <c r="K49" s="84"/>
      <c r="L49" s="84"/>
      <c r="M49" s="84"/>
      <c r="N49" s="84"/>
      <c r="O49" s="84"/>
      <c r="P49" s="84"/>
      <c r="Q49" s="84"/>
      <c r="R49" s="84"/>
      <c r="S49" s="84"/>
      <c r="T49" s="84"/>
      <c r="U49" s="84"/>
      <c r="V49" s="47"/>
      <c r="W49" s="47"/>
    </row>
    <row r="50" spans="1:23" ht="15" customHeight="1">
      <c r="A50" s="64" t="s">
        <v>79</v>
      </c>
      <c r="B50" s="64"/>
      <c r="C50" s="64"/>
      <c r="D50" s="64"/>
      <c r="E50" s="64"/>
      <c r="F50" s="64"/>
      <c r="G50" s="64"/>
      <c r="H50" s="64"/>
      <c r="I50" s="64"/>
      <c r="J50" s="64"/>
      <c r="K50" s="64"/>
      <c r="L50" s="64"/>
      <c r="M50" s="64"/>
      <c r="N50" s="64"/>
      <c r="O50" s="64"/>
      <c r="P50" s="64"/>
      <c r="Q50" s="64"/>
      <c r="R50" s="64"/>
      <c r="S50" s="64"/>
      <c r="T50" s="64"/>
      <c r="U50" s="64"/>
      <c r="W50" s="33"/>
    </row>
    <row r="51" spans="1:23" ht="15" customHeight="1">
      <c r="A51" s="64" t="s">
        <v>80</v>
      </c>
      <c r="B51" s="64"/>
      <c r="C51" s="64"/>
      <c r="D51" s="64"/>
      <c r="E51" s="64"/>
      <c r="F51" s="64"/>
      <c r="G51" s="64"/>
      <c r="H51" s="64"/>
      <c r="I51" s="64"/>
      <c r="J51" s="64"/>
      <c r="K51" s="64"/>
      <c r="L51" s="64"/>
      <c r="M51" s="64"/>
      <c r="N51" s="64"/>
      <c r="O51" s="64"/>
      <c r="P51" s="64"/>
      <c r="Q51" s="64"/>
      <c r="R51" s="64"/>
      <c r="S51" s="64"/>
      <c r="T51" s="64"/>
      <c r="U51" s="64"/>
      <c r="W51" s="33"/>
    </row>
    <row r="52" spans="1:23" ht="3.75" customHeight="1">
      <c r="A52" s="61"/>
      <c r="B52" s="61"/>
      <c r="C52" s="61"/>
      <c r="D52" s="61"/>
      <c r="E52" s="61"/>
      <c r="F52" s="61"/>
      <c r="G52" s="61"/>
      <c r="H52" s="61"/>
      <c r="I52" s="61"/>
      <c r="J52" s="61"/>
      <c r="K52" s="61"/>
      <c r="L52" s="61"/>
      <c r="M52" s="61"/>
      <c r="N52" s="61"/>
      <c r="O52" s="61"/>
      <c r="P52" s="61"/>
      <c r="Q52" s="61"/>
      <c r="R52" s="61"/>
      <c r="S52" s="61"/>
      <c r="T52" s="61"/>
      <c r="U52" s="61"/>
    </row>
    <row r="53" spans="1:23" ht="18.75" customHeight="1">
      <c r="A53" s="84" t="s">
        <v>81</v>
      </c>
      <c r="B53" s="84"/>
      <c r="C53" s="84"/>
      <c r="D53" s="84"/>
      <c r="E53" s="84"/>
      <c r="F53" s="84"/>
      <c r="G53" s="84"/>
      <c r="H53" s="84"/>
      <c r="I53" s="84"/>
      <c r="J53" s="84"/>
      <c r="K53" s="84"/>
      <c r="L53" s="84"/>
      <c r="M53" s="84"/>
      <c r="N53" s="84"/>
      <c r="O53" s="84"/>
      <c r="P53" s="84"/>
      <c r="Q53" s="84"/>
      <c r="R53" s="84"/>
      <c r="S53" s="84"/>
      <c r="T53" s="84"/>
      <c r="U53" s="84"/>
      <c r="V53" s="47"/>
      <c r="W53" s="47"/>
    </row>
    <row r="54" spans="1:23" ht="15" customHeight="1">
      <c r="A54" s="64" t="s">
        <v>82</v>
      </c>
      <c r="B54" s="64"/>
      <c r="C54" s="64"/>
      <c r="D54" s="64"/>
      <c r="E54" s="64"/>
      <c r="F54" s="64"/>
      <c r="G54" s="64"/>
      <c r="H54" s="64"/>
      <c r="I54" s="64"/>
      <c r="J54" s="64"/>
      <c r="K54" s="64"/>
      <c r="L54" s="64"/>
      <c r="M54" s="64"/>
      <c r="N54" s="64"/>
      <c r="O54" s="64"/>
      <c r="P54" s="64"/>
      <c r="Q54" s="64"/>
      <c r="R54" s="64"/>
      <c r="S54" s="64"/>
      <c r="T54" s="64"/>
      <c r="U54" s="64"/>
      <c r="W54" s="33"/>
    </row>
    <row r="55" spans="1:23" ht="15" customHeight="1">
      <c r="A55" s="168" t="s">
        <v>83</v>
      </c>
      <c r="B55" s="168"/>
      <c r="C55" s="168"/>
      <c r="D55" s="168"/>
      <c r="E55" s="168"/>
      <c r="F55" s="168"/>
      <c r="G55" s="168"/>
      <c r="H55" s="168"/>
      <c r="I55" s="168"/>
      <c r="J55" s="168"/>
      <c r="K55" s="168"/>
      <c r="L55" s="168"/>
      <c r="M55" s="168"/>
      <c r="N55" s="168"/>
      <c r="O55" s="168"/>
      <c r="P55" s="168"/>
      <c r="Q55" s="168"/>
      <c r="R55" s="168"/>
      <c r="S55" s="168"/>
      <c r="T55" s="168"/>
      <c r="U55" s="168"/>
      <c r="V55" s="51"/>
      <c r="W55" s="51"/>
    </row>
    <row r="56" spans="1:23" ht="15" customHeight="1">
      <c r="A56" s="64" t="s">
        <v>84</v>
      </c>
      <c r="B56" s="64"/>
      <c r="C56" s="64"/>
      <c r="D56" s="64"/>
      <c r="E56" s="64"/>
      <c r="F56" s="64"/>
      <c r="G56" s="64"/>
      <c r="H56" s="64"/>
      <c r="I56" s="64"/>
      <c r="J56" s="64"/>
      <c r="K56" s="64"/>
      <c r="L56" s="64"/>
      <c r="M56" s="64"/>
      <c r="N56" s="64"/>
      <c r="O56" s="64"/>
      <c r="P56" s="64"/>
      <c r="Q56" s="64"/>
      <c r="R56" s="64"/>
      <c r="S56" s="64"/>
      <c r="T56" s="64"/>
      <c r="U56" s="64"/>
      <c r="W56" s="33"/>
    </row>
    <row r="57" spans="1:23" ht="3.75" customHeight="1">
      <c r="A57" s="62"/>
      <c r="B57" s="62"/>
      <c r="C57" s="62"/>
      <c r="D57" s="62"/>
      <c r="E57" s="62"/>
      <c r="F57" s="62"/>
      <c r="G57" s="62"/>
      <c r="H57" s="62"/>
      <c r="I57" s="62"/>
      <c r="J57" s="62"/>
      <c r="K57" s="62"/>
      <c r="L57" s="62"/>
      <c r="M57" s="62"/>
      <c r="N57" s="62"/>
      <c r="O57" s="62"/>
      <c r="P57" s="62"/>
      <c r="Q57" s="62"/>
      <c r="R57" s="62"/>
      <c r="S57" s="62"/>
      <c r="T57" s="62"/>
      <c r="U57" s="62"/>
      <c r="W57" s="33"/>
    </row>
    <row r="58" spans="1:23" ht="18.75" customHeight="1">
      <c r="A58" s="68" t="s">
        <v>85</v>
      </c>
      <c r="B58" s="68"/>
      <c r="C58" s="68"/>
      <c r="D58" s="68"/>
      <c r="E58" s="68"/>
      <c r="F58" s="68"/>
      <c r="G58" s="68"/>
      <c r="H58" s="68"/>
      <c r="I58" s="68"/>
      <c r="J58" s="68"/>
      <c r="K58" s="68"/>
      <c r="L58" s="68"/>
      <c r="M58" s="68"/>
      <c r="N58" s="68"/>
      <c r="O58" s="68"/>
      <c r="P58" s="68"/>
      <c r="Q58" s="68"/>
      <c r="R58" s="68"/>
      <c r="S58" s="68"/>
      <c r="T58" s="68"/>
      <c r="U58" s="68"/>
      <c r="V58" s="5"/>
    </row>
    <row r="59" spans="1:23" ht="15" customHeight="1">
      <c r="A59" s="64" t="s">
        <v>86</v>
      </c>
      <c r="B59" s="64"/>
      <c r="C59" s="64"/>
      <c r="D59" s="64"/>
      <c r="E59" s="64"/>
      <c r="F59" s="64"/>
      <c r="G59" s="64"/>
      <c r="H59" s="64"/>
      <c r="I59" s="64"/>
      <c r="J59" s="64"/>
      <c r="K59" s="64"/>
      <c r="L59" s="64"/>
      <c r="M59" s="64"/>
      <c r="N59" s="64"/>
      <c r="O59" s="64"/>
      <c r="P59" s="64"/>
      <c r="Q59" s="64"/>
      <c r="R59" s="64"/>
      <c r="S59" s="64"/>
      <c r="T59" s="64"/>
      <c r="U59" s="64"/>
      <c r="V59" s="49"/>
      <c r="W59" s="49"/>
    </row>
    <row r="60" spans="1:23" ht="15" customHeight="1">
      <c r="A60" s="64" t="s">
        <v>87</v>
      </c>
      <c r="B60" s="64"/>
      <c r="C60" s="64"/>
      <c r="D60" s="64"/>
      <c r="E60" s="64"/>
      <c r="F60" s="64"/>
      <c r="G60" s="64"/>
      <c r="H60" s="64"/>
      <c r="I60" s="64"/>
      <c r="J60" s="64"/>
      <c r="K60" s="64"/>
      <c r="L60" s="64"/>
      <c r="M60" s="64"/>
      <c r="N60" s="64"/>
      <c r="O60" s="64"/>
      <c r="P60" s="64"/>
      <c r="Q60" s="64"/>
      <c r="R60" s="64"/>
      <c r="S60" s="64"/>
      <c r="T60" s="64"/>
      <c r="U60" s="64"/>
      <c r="W60" s="33"/>
    </row>
    <row r="61" spans="1:23" ht="3.75" customHeight="1">
      <c r="A61" s="61"/>
      <c r="B61" s="62"/>
      <c r="C61" s="62"/>
      <c r="D61" s="62"/>
      <c r="E61" s="62"/>
      <c r="F61" s="62"/>
      <c r="G61" s="62"/>
      <c r="H61" s="62"/>
      <c r="I61" s="62"/>
      <c r="J61" s="62"/>
      <c r="K61" s="62"/>
      <c r="L61" s="62"/>
      <c r="M61" s="62"/>
      <c r="N61" s="62"/>
      <c r="O61" s="62"/>
      <c r="P61" s="62"/>
      <c r="Q61" s="62"/>
      <c r="R61" s="62"/>
      <c r="S61" s="62"/>
      <c r="T61" s="62"/>
      <c r="U61" s="62"/>
      <c r="W61" s="33"/>
    </row>
    <row r="62" spans="1:23" ht="18.75" customHeight="1">
      <c r="A62" s="68" t="s">
        <v>88</v>
      </c>
      <c r="B62" s="68"/>
      <c r="C62" s="68"/>
      <c r="D62" s="68"/>
      <c r="E62" s="68"/>
      <c r="F62" s="68"/>
      <c r="G62" s="68"/>
      <c r="H62" s="68"/>
      <c r="I62" s="68"/>
      <c r="J62" s="68"/>
      <c r="K62" s="68"/>
      <c r="L62" s="68"/>
      <c r="M62" s="68"/>
      <c r="N62" s="68"/>
      <c r="O62" s="68"/>
      <c r="P62" s="68"/>
      <c r="Q62" s="68"/>
      <c r="R62" s="68"/>
      <c r="S62" s="68"/>
      <c r="T62" s="68"/>
      <c r="U62" s="68"/>
      <c r="V62" s="5"/>
    </row>
    <row r="63" spans="1:23" ht="15" customHeight="1">
      <c r="A63" s="64" t="s">
        <v>89</v>
      </c>
      <c r="B63" s="64"/>
      <c r="C63" s="64"/>
      <c r="D63" s="64"/>
      <c r="E63" s="64"/>
      <c r="F63" s="64"/>
      <c r="G63" s="64"/>
      <c r="H63" s="64"/>
      <c r="I63" s="64"/>
      <c r="J63" s="64"/>
      <c r="K63" s="64"/>
      <c r="L63" s="64"/>
      <c r="M63" s="64"/>
      <c r="N63" s="64"/>
      <c r="O63" s="64"/>
      <c r="P63" s="64"/>
      <c r="Q63" s="64"/>
      <c r="R63" s="64"/>
      <c r="S63" s="64"/>
      <c r="T63" s="64"/>
      <c r="U63" s="64"/>
      <c r="W63" s="33"/>
    </row>
    <row r="64" spans="1:23" ht="15" customHeight="1">
      <c r="A64" s="64" t="s">
        <v>90</v>
      </c>
      <c r="B64" s="64"/>
      <c r="C64" s="64"/>
      <c r="D64" s="64"/>
      <c r="E64" s="64"/>
      <c r="F64" s="64"/>
      <c r="G64" s="64"/>
      <c r="H64" s="64"/>
      <c r="I64" s="64"/>
      <c r="J64" s="64"/>
      <c r="K64" s="64"/>
      <c r="L64" s="64"/>
      <c r="M64" s="64"/>
      <c r="N64" s="64"/>
      <c r="O64" s="64"/>
      <c r="P64" s="64"/>
      <c r="Q64" s="64"/>
      <c r="R64" s="64"/>
      <c r="S64" s="64"/>
      <c r="T64" s="64"/>
      <c r="U64" s="64"/>
      <c r="W64" s="33"/>
    </row>
    <row r="65" spans="1:23" ht="3.75" customHeight="1">
      <c r="A65" s="61"/>
      <c r="B65" s="62"/>
      <c r="C65" s="62"/>
      <c r="D65" s="62"/>
      <c r="E65" s="62"/>
      <c r="F65" s="62"/>
      <c r="G65" s="62"/>
      <c r="H65" s="62"/>
      <c r="I65" s="62"/>
      <c r="J65" s="62"/>
      <c r="K65" s="62"/>
      <c r="L65" s="62"/>
      <c r="M65" s="62"/>
      <c r="N65" s="62"/>
      <c r="O65" s="62"/>
      <c r="P65" s="62"/>
      <c r="Q65" s="62"/>
      <c r="R65" s="62"/>
      <c r="S65" s="62"/>
      <c r="T65" s="62"/>
      <c r="U65" s="62"/>
      <c r="W65" s="33"/>
    </row>
    <row r="66" spans="1:23" ht="15" customHeight="1">
      <c r="A66" s="75" t="s">
        <v>91</v>
      </c>
      <c r="B66" s="76"/>
      <c r="C66" s="76"/>
      <c r="D66" s="76"/>
      <c r="E66" s="76"/>
      <c r="F66" s="76"/>
      <c r="G66" s="76"/>
      <c r="H66" s="76"/>
      <c r="I66" s="76"/>
      <c r="J66" s="76"/>
      <c r="K66" s="76"/>
      <c r="L66" s="76"/>
      <c r="M66" s="76"/>
      <c r="N66" s="76"/>
      <c r="O66" s="76"/>
      <c r="P66" s="76"/>
      <c r="Q66" s="76"/>
      <c r="R66" s="76"/>
      <c r="S66" s="76"/>
      <c r="T66" s="76"/>
      <c r="U66" s="77"/>
      <c r="V66" s="58"/>
      <c r="W66" s="47"/>
    </row>
    <row r="67" spans="1:23" ht="15" customHeight="1">
      <c r="A67" s="78" t="s">
        <v>92</v>
      </c>
      <c r="B67" s="79"/>
      <c r="C67" s="79"/>
      <c r="D67" s="79"/>
      <c r="E67" s="79"/>
      <c r="F67" s="79"/>
      <c r="G67" s="79"/>
      <c r="H67" s="79"/>
      <c r="I67" s="79"/>
      <c r="J67" s="79"/>
      <c r="K67" s="79"/>
      <c r="L67" s="79"/>
      <c r="M67" s="79"/>
      <c r="N67" s="79"/>
      <c r="O67" s="79"/>
      <c r="P67" s="79"/>
      <c r="Q67" s="79"/>
      <c r="R67" s="79"/>
      <c r="S67" s="79"/>
      <c r="T67" s="79"/>
      <c r="U67" s="80"/>
      <c r="V67" s="58"/>
      <c r="W67" s="47"/>
    </row>
    <row r="68" spans="1:23" ht="15" customHeight="1">
      <c r="A68" s="81" t="s">
        <v>93</v>
      </c>
      <c r="B68" s="82"/>
      <c r="C68" s="82"/>
      <c r="D68" s="82"/>
      <c r="E68" s="82"/>
      <c r="F68" s="82"/>
      <c r="G68" s="82"/>
      <c r="H68" s="82"/>
      <c r="I68" s="82"/>
      <c r="J68" s="82"/>
      <c r="K68" s="82"/>
      <c r="L68" s="82"/>
      <c r="M68" s="82"/>
      <c r="N68" s="82"/>
      <c r="O68" s="82"/>
      <c r="P68" s="82"/>
      <c r="Q68" s="82"/>
      <c r="R68" s="82"/>
      <c r="S68" s="82"/>
      <c r="T68" s="82"/>
      <c r="U68" s="83"/>
      <c r="V68" s="58"/>
      <c r="W68" s="47"/>
    </row>
    <row r="69" spans="1:23" ht="15" customHeight="1">
      <c r="A69" s="78" t="s">
        <v>94</v>
      </c>
      <c r="B69" s="79"/>
      <c r="C69" s="79"/>
      <c r="D69" s="79"/>
      <c r="E69" s="79"/>
      <c r="F69" s="79"/>
      <c r="G69" s="79"/>
      <c r="H69" s="79"/>
      <c r="I69" s="79"/>
      <c r="J69" s="79"/>
      <c r="K69" s="79"/>
      <c r="L69" s="79"/>
      <c r="M69" s="79"/>
      <c r="N69" s="79"/>
      <c r="O69" s="79"/>
      <c r="P69" s="79"/>
      <c r="Q69" s="79"/>
      <c r="R69" s="79"/>
      <c r="S69" s="79"/>
      <c r="T69" s="79"/>
      <c r="U69" s="80"/>
      <c r="V69" s="58"/>
      <c r="W69" s="47"/>
    </row>
    <row r="70" spans="1:23" ht="15" customHeight="1">
      <c r="A70" s="78" t="s">
        <v>95</v>
      </c>
      <c r="B70" s="79"/>
      <c r="C70" s="79"/>
      <c r="D70" s="79"/>
      <c r="E70" s="79"/>
      <c r="F70" s="79"/>
      <c r="G70" s="79"/>
      <c r="H70" s="79"/>
      <c r="I70" s="79"/>
      <c r="J70" s="79"/>
      <c r="K70" s="79"/>
      <c r="L70" s="79"/>
      <c r="M70" s="79"/>
      <c r="N70" s="79"/>
      <c r="O70" s="79"/>
      <c r="P70" s="79"/>
      <c r="Q70" s="79"/>
      <c r="R70" s="79"/>
      <c r="S70" s="79"/>
      <c r="T70" s="79"/>
      <c r="U70" s="80"/>
      <c r="V70" s="58"/>
      <c r="W70" s="47"/>
    </row>
    <row r="71" spans="1:23" ht="15" customHeight="1">
      <c r="A71" s="173" t="s">
        <v>96</v>
      </c>
      <c r="B71" s="174"/>
      <c r="C71" s="174"/>
      <c r="D71" s="174"/>
      <c r="E71" s="174"/>
      <c r="F71" s="174"/>
      <c r="G71" s="174"/>
      <c r="H71" s="174"/>
      <c r="I71" s="174"/>
      <c r="J71" s="174"/>
      <c r="K71" s="174"/>
      <c r="L71" s="174"/>
      <c r="M71" s="174"/>
      <c r="N71" s="174"/>
      <c r="O71" s="174"/>
      <c r="P71" s="174"/>
      <c r="Q71" s="174"/>
      <c r="R71" s="174"/>
      <c r="S71" s="174"/>
      <c r="T71" s="174"/>
      <c r="U71" s="175"/>
      <c r="V71" s="58"/>
      <c r="W71" s="47"/>
    </row>
    <row r="72" spans="1:23" ht="15" customHeight="1">
      <c r="A72" s="176" t="s">
        <v>97</v>
      </c>
      <c r="B72" s="176"/>
      <c r="C72" s="176"/>
      <c r="D72" s="176"/>
      <c r="E72" s="176"/>
      <c r="F72" s="176"/>
      <c r="G72" s="176"/>
      <c r="H72" s="176"/>
      <c r="I72" s="176"/>
      <c r="J72" s="176"/>
      <c r="K72" s="176"/>
      <c r="L72" s="176"/>
      <c r="M72" s="176"/>
      <c r="N72" s="176"/>
      <c r="O72" s="176"/>
      <c r="P72" s="176"/>
      <c r="Q72" s="176"/>
      <c r="R72" s="176"/>
      <c r="S72" s="176"/>
      <c r="T72" s="176"/>
      <c r="U72" s="176"/>
      <c r="V72" s="48"/>
      <c r="W72" s="48"/>
    </row>
    <row r="73" spans="1:23" ht="15" customHeight="1">
      <c r="A73" s="177" t="s">
        <v>98</v>
      </c>
      <c r="B73" s="177"/>
      <c r="C73" s="177"/>
      <c r="D73" s="177"/>
      <c r="E73" s="177"/>
      <c r="F73" s="177"/>
      <c r="G73" s="177"/>
      <c r="H73" s="177"/>
      <c r="I73" s="177"/>
      <c r="J73" s="177"/>
      <c r="K73" s="177"/>
      <c r="L73" s="177"/>
      <c r="M73" s="177"/>
      <c r="N73" s="177"/>
      <c r="O73" s="177"/>
      <c r="P73" s="177"/>
      <c r="Q73" s="177"/>
      <c r="R73" s="177"/>
      <c r="S73" s="177"/>
      <c r="T73" s="177"/>
      <c r="U73" s="177"/>
      <c r="V73" s="48"/>
      <c r="W73" s="48"/>
    </row>
    <row r="74" spans="1:23" ht="15" customHeight="1">
      <c r="A74" s="177" t="s">
        <v>99</v>
      </c>
      <c r="B74" s="177"/>
      <c r="C74" s="177"/>
      <c r="D74" s="177"/>
      <c r="E74" s="177"/>
      <c r="F74" s="177"/>
      <c r="G74" s="177"/>
      <c r="H74" s="177"/>
      <c r="I74" s="177"/>
      <c r="J74" s="177"/>
      <c r="K74" s="177"/>
      <c r="L74" s="177"/>
      <c r="M74" s="177"/>
      <c r="N74" s="177"/>
      <c r="O74" s="177"/>
      <c r="P74" s="177"/>
      <c r="Q74" s="177"/>
      <c r="R74" s="177"/>
      <c r="S74" s="177"/>
      <c r="T74" s="177"/>
      <c r="U74" s="177"/>
      <c r="V74" s="48"/>
      <c r="W74" s="48"/>
    </row>
    <row r="75" spans="1:23" ht="15" customHeight="1">
      <c r="A75" s="177" t="s">
        <v>100</v>
      </c>
      <c r="B75" s="177"/>
      <c r="C75" s="177"/>
      <c r="D75" s="177"/>
      <c r="E75" s="177"/>
      <c r="F75" s="177"/>
      <c r="G75" s="177"/>
      <c r="H75" s="177"/>
      <c r="I75" s="177"/>
      <c r="J75" s="177"/>
      <c r="K75" s="177"/>
      <c r="L75" s="177"/>
      <c r="M75" s="177"/>
      <c r="N75" s="177"/>
      <c r="O75" s="177"/>
      <c r="P75" s="177"/>
      <c r="Q75" s="177"/>
      <c r="R75" s="177"/>
      <c r="S75" s="177"/>
      <c r="T75" s="177"/>
      <c r="U75" s="177"/>
      <c r="V75" s="48"/>
      <c r="W75" s="48"/>
    </row>
    <row r="76" spans="1:23" ht="3.75" customHeight="1">
      <c r="A76" s="63"/>
      <c r="B76" s="63"/>
      <c r="C76" s="63"/>
      <c r="D76" s="63"/>
      <c r="E76" s="63"/>
      <c r="F76" s="63"/>
      <c r="G76" s="63"/>
      <c r="H76" s="63"/>
      <c r="I76" s="63"/>
      <c r="J76" s="63"/>
      <c r="K76" s="63"/>
      <c r="L76" s="63"/>
      <c r="M76" s="63"/>
      <c r="N76" s="63"/>
      <c r="O76" s="63"/>
      <c r="P76" s="63"/>
      <c r="Q76" s="63"/>
      <c r="R76" s="63"/>
      <c r="S76" s="63"/>
      <c r="T76" s="63"/>
      <c r="U76" s="63"/>
      <c r="V76" s="46"/>
      <c r="W76" s="46"/>
    </row>
    <row r="77" spans="1:23" ht="18.75" customHeight="1">
      <c r="A77" s="68" t="s">
        <v>101</v>
      </c>
      <c r="B77" s="68"/>
      <c r="C77" s="68"/>
      <c r="D77" s="68"/>
      <c r="E77" s="68"/>
      <c r="F77" s="68"/>
      <c r="G77" s="68"/>
      <c r="H77" s="68"/>
      <c r="I77" s="68"/>
      <c r="J77" s="68"/>
      <c r="K77" s="68"/>
      <c r="L77" s="68"/>
      <c r="M77" s="68"/>
      <c r="N77" s="68"/>
      <c r="O77" s="68"/>
      <c r="P77" s="68"/>
      <c r="Q77" s="68"/>
      <c r="R77" s="68"/>
      <c r="S77" s="68"/>
      <c r="T77" s="68"/>
      <c r="U77" s="68"/>
      <c r="V77" s="5"/>
    </row>
    <row r="78" spans="1:23" ht="15" customHeight="1">
      <c r="A78" s="69" t="s">
        <v>102</v>
      </c>
      <c r="B78" s="69"/>
      <c r="C78" s="69"/>
      <c r="D78" s="69"/>
      <c r="E78" s="69"/>
      <c r="F78" s="69"/>
      <c r="G78" s="69"/>
      <c r="H78" s="69"/>
      <c r="I78" s="69"/>
      <c r="J78" s="69"/>
      <c r="K78" s="69"/>
      <c r="L78" s="69"/>
      <c r="M78" s="69"/>
      <c r="N78" s="69"/>
      <c r="O78" s="69"/>
      <c r="P78" s="69"/>
      <c r="Q78" s="69"/>
      <c r="R78" s="69"/>
      <c r="S78" s="69"/>
      <c r="T78" s="69"/>
      <c r="U78" s="69"/>
      <c r="V78" s="57"/>
      <c r="W78" s="57"/>
    </row>
    <row r="79" spans="1:23" ht="3.75" customHeight="1">
      <c r="A79" s="61"/>
      <c r="B79" s="61"/>
      <c r="C79" s="61"/>
      <c r="D79" s="61"/>
      <c r="E79" s="61"/>
      <c r="F79" s="61"/>
      <c r="G79" s="61"/>
      <c r="H79" s="61"/>
      <c r="I79" s="61"/>
      <c r="J79" s="61"/>
      <c r="K79" s="61"/>
      <c r="L79" s="61"/>
      <c r="M79" s="61"/>
      <c r="N79" s="61"/>
      <c r="O79" s="61"/>
      <c r="P79" s="61"/>
      <c r="Q79" s="61"/>
      <c r="R79" s="61"/>
      <c r="S79" s="61"/>
      <c r="T79" s="61"/>
      <c r="U79" s="61"/>
      <c r="W79" s="33"/>
    </row>
    <row r="80" spans="1:23" ht="18.75" customHeight="1">
      <c r="A80" s="84" t="s">
        <v>103</v>
      </c>
      <c r="B80" s="84"/>
      <c r="C80" s="84"/>
      <c r="D80" s="84"/>
      <c r="E80" s="84"/>
      <c r="F80" s="84"/>
      <c r="G80" s="84"/>
      <c r="H80" s="84"/>
      <c r="I80" s="84"/>
      <c r="J80" s="84"/>
      <c r="K80" s="84"/>
      <c r="L80" s="84"/>
      <c r="M80" s="84"/>
      <c r="N80" s="84"/>
      <c r="O80" s="84"/>
      <c r="P80" s="84"/>
      <c r="Q80" s="84"/>
      <c r="R80" s="84"/>
      <c r="S80" s="84"/>
      <c r="T80" s="84"/>
      <c r="U80" s="84"/>
      <c r="W80" s="33"/>
    </row>
    <row r="81" spans="1:23" ht="15" customHeight="1">
      <c r="A81" s="64" t="s">
        <v>104</v>
      </c>
      <c r="B81" s="64"/>
      <c r="C81" s="64"/>
      <c r="D81" s="64"/>
      <c r="E81" s="64"/>
      <c r="F81" s="64"/>
      <c r="G81" s="64"/>
      <c r="H81" s="64"/>
      <c r="I81" s="64"/>
      <c r="J81" s="64"/>
      <c r="K81" s="64"/>
      <c r="L81" s="64"/>
      <c r="M81" s="64"/>
      <c r="N81" s="64"/>
      <c r="O81" s="64"/>
      <c r="P81" s="64"/>
      <c r="Q81" s="64"/>
      <c r="R81" s="64"/>
      <c r="S81" s="64"/>
      <c r="T81" s="64"/>
      <c r="U81" s="64"/>
      <c r="W81" s="33"/>
    </row>
    <row r="82" spans="1:23" ht="15" customHeight="1">
      <c r="A82" s="64" t="s">
        <v>105</v>
      </c>
      <c r="B82" s="64"/>
      <c r="C82" s="64"/>
      <c r="D82" s="64"/>
      <c r="E82" s="64"/>
      <c r="F82" s="64"/>
      <c r="G82" s="64"/>
      <c r="H82" s="64"/>
      <c r="I82" s="64"/>
      <c r="J82" s="64"/>
      <c r="K82" s="64"/>
      <c r="L82" s="64"/>
      <c r="M82" s="64"/>
      <c r="N82" s="64"/>
      <c r="O82" s="64"/>
      <c r="P82" s="64"/>
      <c r="Q82" s="64"/>
      <c r="R82" s="64"/>
      <c r="S82" s="64"/>
      <c r="T82" s="64"/>
      <c r="U82" s="64"/>
      <c r="W82" s="33"/>
    </row>
    <row r="83" spans="1:23" ht="15" customHeight="1">
      <c r="A83" s="65" t="s">
        <v>106</v>
      </c>
      <c r="B83" s="65"/>
      <c r="C83" s="65"/>
      <c r="D83" s="65"/>
      <c r="E83" s="65"/>
      <c r="F83" s="65"/>
      <c r="G83" s="65"/>
      <c r="H83" s="65"/>
      <c r="I83" s="65"/>
      <c r="J83" s="65"/>
      <c r="K83" s="65"/>
      <c r="L83" s="65"/>
      <c r="M83" s="65"/>
      <c r="N83" s="65"/>
      <c r="O83" s="65"/>
      <c r="P83" s="65"/>
      <c r="Q83" s="65"/>
      <c r="R83" s="65"/>
      <c r="S83" s="65"/>
      <c r="T83" s="65"/>
      <c r="U83" s="65"/>
    </row>
    <row r="84" spans="1:23" ht="15" customHeight="1">
      <c r="A84" s="64" t="s">
        <v>107</v>
      </c>
      <c r="B84" s="64"/>
      <c r="C84" s="64"/>
      <c r="D84" s="64"/>
      <c r="E84" s="64"/>
      <c r="F84" s="64"/>
      <c r="G84" s="64"/>
      <c r="H84" s="64"/>
      <c r="I84" s="64"/>
      <c r="J84" s="64"/>
      <c r="K84" s="64"/>
      <c r="L84" s="64"/>
      <c r="M84" s="64"/>
      <c r="N84" s="64"/>
      <c r="O84" s="64"/>
      <c r="P84" s="64"/>
      <c r="Q84" s="64"/>
      <c r="R84" s="64"/>
      <c r="S84" s="64"/>
      <c r="T84" s="64"/>
      <c r="U84" s="64"/>
    </row>
    <row r="85" spans="1:23" ht="15" customHeight="1">
      <c r="A85" s="64" t="s">
        <v>108</v>
      </c>
      <c r="B85" s="64"/>
      <c r="C85" s="64"/>
      <c r="D85" s="64"/>
      <c r="E85" s="64"/>
      <c r="F85" s="64"/>
      <c r="G85" s="64"/>
      <c r="H85" s="64"/>
      <c r="I85" s="64"/>
      <c r="J85" s="64"/>
      <c r="K85" s="64"/>
      <c r="L85" s="64"/>
      <c r="M85" s="64"/>
      <c r="N85" s="64"/>
      <c r="O85" s="64"/>
      <c r="P85" s="64"/>
      <c r="Q85" s="64"/>
      <c r="R85" s="64"/>
      <c r="S85" s="64"/>
      <c r="T85" s="64"/>
      <c r="U85" s="64"/>
    </row>
    <row r="86" spans="1:23" ht="15" customHeight="1">
      <c r="A86" s="64" t="s">
        <v>226</v>
      </c>
      <c r="B86" s="64"/>
      <c r="C86" s="64"/>
      <c r="D86" s="64"/>
      <c r="E86" s="64"/>
      <c r="F86" s="64"/>
      <c r="G86" s="64"/>
      <c r="H86" s="64"/>
      <c r="I86" s="64"/>
      <c r="J86" s="64"/>
      <c r="K86" s="64"/>
      <c r="L86" s="64"/>
      <c r="M86" s="64"/>
      <c r="N86" s="64"/>
      <c r="O86" s="64"/>
      <c r="P86" s="64"/>
      <c r="Q86" s="64"/>
      <c r="R86" s="64"/>
      <c r="S86" s="64"/>
      <c r="T86" s="64"/>
      <c r="U86" s="64"/>
    </row>
    <row r="87" spans="1:23" ht="15" customHeight="1">
      <c r="A87" s="64" t="s">
        <v>227</v>
      </c>
      <c r="B87" s="64"/>
      <c r="C87" s="64"/>
      <c r="D87" s="64"/>
      <c r="E87" s="64"/>
      <c r="F87" s="64"/>
      <c r="G87" s="64"/>
      <c r="H87" s="64"/>
      <c r="I87" s="64"/>
      <c r="J87" s="64"/>
      <c r="K87" s="64"/>
      <c r="L87" s="64"/>
      <c r="M87" s="64"/>
      <c r="N87" s="64"/>
      <c r="O87" s="64"/>
      <c r="P87" s="64"/>
      <c r="Q87" s="64"/>
      <c r="R87" s="64"/>
      <c r="S87" s="64"/>
      <c r="T87" s="64"/>
      <c r="U87" s="64"/>
    </row>
    <row r="88" spans="1:23" ht="15" customHeight="1">
      <c r="A88" s="65" t="s">
        <v>228</v>
      </c>
      <c r="B88" s="65"/>
      <c r="C88" s="65"/>
      <c r="D88" s="65"/>
      <c r="E88" s="65"/>
      <c r="F88" s="65"/>
      <c r="G88" s="65"/>
      <c r="H88" s="65"/>
      <c r="I88" s="65"/>
      <c r="J88" s="65"/>
      <c r="K88" s="65"/>
      <c r="L88" s="65"/>
      <c r="M88" s="65"/>
      <c r="N88" s="65"/>
      <c r="O88" s="65"/>
      <c r="P88" s="65"/>
      <c r="Q88" s="65"/>
      <c r="R88" s="65"/>
      <c r="S88" s="65"/>
      <c r="T88" s="65"/>
      <c r="U88" s="65"/>
    </row>
    <row r="89" spans="1:23" ht="15" customHeight="1">
      <c r="A89" s="64" t="s">
        <v>247</v>
      </c>
      <c r="B89" s="64"/>
      <c r="C89" s="64"/>
      <c r="D89" s="64"/>
      <c r="E89" s="64"/>
      <c r="F89" s="64"/>
      <c r="G89" s="64"/>
      <c r="H89" s="64"/>
      <c r="I89" s="64"/>
      <c r="J89" s="64"/>
      <c r="K89" s="64"/>
      <c r="L89" s="64"/>
      <c r="M89" s="64"/>
      <c r="N89" s="64"/>
      <c r="O89" s="64"/>
      <c r="P89" s="64"/>
      <c r="Q89" s="64"/>
      <c r="R89" s="64"/>
      <c r="S89" s="64"/>
      <c r="T89" s="64"/>
      <c r="U89" s="64"/>
    </row>
    <row r="90" spans="1:23" ht="15" customHeight="1">
      <c r="A90" s="64" t="s">
        <v>230</v>
      </c>
      <c r="B90" s="64"/>
      <c r="C90" s="64"/>
      <c r="D90" s="64"/>
      <c r="E90" s="64"/>
      <c r="F90" s="64"/>
      <c r="G90" s="64"/>
      <c r="H90" s="64"/>
      <c r="I90" s="64"/>
      <c r="J90" s="64"/>
      <c r="K90" s="64"/>
      <c r="L90" s="64"/>
      <c r="M90" s="64"/>
      <c r="N90" s="64"/>
      <c r="O90" s="64"/>
      <c r="P90" s="64"/>
      <c r="Q90" s="64"/>
      <c r="R90" s="64"/>
      <c r="S90" s="64"/>
      <c r="T90" s="64"/>
      <c r="U90" s="64"/>
    </row>
    <row r="91" spans="1:23" ht="15" customHeight="1">
      <c r="A91" s="65" t="s">
        <v>231</v>
      </c>
      <c r="B91" s="65"/>
      <c r="C91" s="65"/>
      <c r="D91" s="65"/>
      <c r="E91" s="65"/>
      <c r="F91" s="65"/>
      <c r="G91" s="65"/>
      <c r="H91" s="65"/>
      <c r="I91" s="65"/>
      <c r="J91" s="65"/>
      <c r="K91" s="65"/>
      <c r="L91" s="65"/>
      <c r="M91" s="65"/>
      <c r="N91" s="65"/>
      <c r="O91" s="65"/>
      <c r="P91" s="65"/>
      <c r="Q91" s="65"/>
      <c r="R91" s="65"/>
      <c r="S91" s="65"/>
      <c r="T91" s="65"/>
      <c r="U91" s="65"/>
    </row>
  </sheetData>
  <sheetProtection sheet="1" formatCells="0"/>
  <mergeCells count="122">
    <mergeCell ref="W30:AA31"/>
    <mergeCell ref="L30:O30"/>
    <mergeCell ref="P30:U30"/>
    <mergeCell ref="A48:U48"/>
    <mergeCell ref="A83:U83"/>
    <mergeCell ref="A54:U54"/>
    <mergeCell ref="A55:U55"/>
    <mergeCell ref="A47:U47"/>
    <mergeCell ref="A49:U49"/>
    <mergeCell ref="A50:U50"/>
    <mergeCell ref="A51:U51"/>
    <mergeCell ref="A53:U53"/>
    <mergeCell ref="A56:U56"/>
    <mergeCell ref="A58:U58"/>
    <mergeCell ref="A59:U59"/>
    <mergeCell ref="A60:U60"/>
    <mergeCell ref="A62:U62"/>
    <mergeCell ref="B36:U36"/>
    <mergeCell ref="A71:U71"/>
    <mergeCell ref="A72:U72"/>
    <mergeCell ref="A73:U73"/>
    <mergeCell ref="A74:U74"/>
    <mergeCell ref="A75:U75"/>
    <mergeCell ref="A81:U81"/>
    <mergeCell ref="A3:U3"/>
    <mergeCell ref="C6:F6"/>
    <mergeCell ref="H6:K6"/>
    <mergeCell ref="M6:P6"/>
    <mergeCell ref="R6:U6"/>
    <mergeCell ref="B11:K11"/>
    <mergeCell ref="L11:U11"/>
    <mergeCell ref="B29:U29"/>
    <mergeCell ref="C30:F30"/>
    <mergeCell ref="H30:K30"/>
    <mergeCell ref="M14:S14"/>
    <mergeCell ref="F21:H21"/>
    <mergeCell ref="J21:L21"/>
    <mergeCell ref="N21:P21"/>
    <mergeCell ref="B24:F24"/>
    <mergeCell ref="B25:F25"/>
    <mergeCell ref="G24:U24"/>
    <mergeCell ref="G25:U25"/>
    <mergeCell ref="B20:D20"/>
    <mergeCell ref="E20:U20"/>
    <mergeCell ref="B12:K12"/>
    <mergeCell ref="L12:U12"/>
    <mergeCell ref="B13:K13"/>
    <mergeCell ref="C16:F16"/>
    <mergeCell ref="H16:K16"/>
    <mergeCell ref="C14:F14"/>
    <mergeCell ref="H14:K14"/>
    <mergeCell ref="L13:U13"/>
    <mergeCell ref="E17:J17"/>
    <mergeCell ref="E26:U26"/>
    <mergeCell ref="E27:U27"/>
    <mergeCell ref="E28:U28"/>
    <mergeCell ref="B26:D26"/>
    <mergeCell ref="B27:D27"/>
    <mergeCell ref="B28:D28"/>
    <mergeCell ref="B31:U31"/>
    <mergeCell ref="H41:K41"/>
    <mergeCell ref="C33:F33"/>
    <mergeCell ref="H35:K35"/>
    <mergeCell ref="C35:F35"/>
    <mergeCell ref="C32:H32"/>
    <mergeCell ref="J32:O32"/>
    <mergeCell ref="Q32:U32"/>
    <mergeCell ref="B39:U39"/>
    <mergeCell ref="I40:K40"/>
    <mergeCell ref="L40:U40"/>
    <mergeCell ref="C41:F41"/>
    <mergeCell ref="B37:U37"/>
    <mergeCell ref="H33:K33"/>
    <mergeCell ref="B34:C34"/>
    <mergeCell ref="V1:AB1"/>
    <mergeCell ref="A1:U1"/>
    <mergeCell ref="B22:D22"/>
    <mergeCell ref="B23:D23"/>
    <mergeCell ref="E22:U22"/>
    <mergeCell ref="E23:U23"/>
    <mergeCell ref="B21:D21"/>
    <mergeCell ref="B15:C15"/>
    <mergeCell ref="O5:P5"/>
    <mergeCell ref="B19:D19"/>
    <mergeCell ref="B17:D17"/>
    <mergeCell ref="B18:D18"/>
    <mergeCell ref="E18:K18"/>
    <mergeCell ref="L18:U18"/>
    <mergeCell ref="E19:F19"/>
    <mergeCell ref="L10:U10"/>
    <mergeCell ref="B7:U7"/>
    <mergeCell ref="B8:K8"/>
    <mergeCell ref="L8:U8"/>
    <mergeCell ref="B9:K9"/>
    <mergeCell ref="L9:U9"/>
    <mergeCell ref="A2:U2"/>
    <mergeCell ref="B10:K10"/>
    <mergeCell ref="L5:N5"/>
    <mergeCell ref="A87:U87"/>
    <mergeCell ref="A88:U88"/>
    <mergeCell ref="A89:U89"/>
    <mergeCell ref="A90:U90"/>
    <mergeCell ref="L41:U41"/>
    <mergeCell ref="A91:U91"/>
    <mergeCell ref="A77:U77"/>
    <mergeCell ref="A78:U78"/>
    <mergeCell ref="A86:U86"/>
    <mergeCell ref="B45:C45"/>
    <mergeCell ref="B44:K44"/>
    <mergeCell ref="C42:F42"/>
    <mergeCell ref="H42:K42"/>
    <mergeCell ref="A63:U63"/>
    <mergeCell ref="A64:U64"/>
    <mergeCell ref="A66:U66"/>
    <mergeCell ref="A67:U67"/>
    <mergeCell ref="A68:U68"/>
    <mergeCell ref="A69:U69"/>
    <mergeCell ref="A70:U70"/>
    <mergeCell ref="A84:U84"/>
    <mergeCell ref="A85:U85"/>
    <mergeCell ref="A82:U82"/>
    <mergeCell ref="A80:U80"/>
  </mergeCells>
  <phoneticPr fontId="1"/>
  <conditionalFormatting sqref="B7">
    <cfRule type="expression" dxfId="58" priority="62">
      <formula>AND(OR($G$6=TRUE,$L$6=TRUE,$Q$6=TRUE),$B$7="")</formula>
    </cfRule>
  </conditionalFormatting>
  <conditionalFormatting sqref="B9:B11">
    <cfRule type="expression" dxfId="57" priority="61">
      <formula>AND(OR($B$6=TRUE,$G$6=TRUE,$L$6=TRUE,$Q$6=TRUE),$B9="")</formula>
    </cfRule>
  </conditionalFormatting>
  <conditionalFormatting sqref="B15">
    <cfRule type="expression" dxfId="56" priority="56">
      <formula>AND(OR($B$6=TRUE,$G$6=TRUE),$B$15="")</formula>
    </cfRule>
  </conditionalFormatting>
  <conditionalFormatting sqref="B29">
    <cfRule type="expression" dxfId="55" priority="35">
      <formula>AND(OR($B$6=TRUE,$G$6=TRUE,$L$6=TRUE,$Q$6=TRUE),$B$29="")</formula>
    </cfRule>
  </conditionalFormatting>
  <conditionalFormatting sqref="B34">
    <cfRule type="expression" dxfId="54" priority="27">
      <formula>AND(OR($B$6=TRUE,$G$6=TRUE,$Q$6=TRUE),$B$34="")</formula>
    </cfRule>
  </conditionalFormatting>
  <conditionalFormatting sqref="B39">
    <cfRule type="expression" dxfId="53" priority="20">
      <formula>AND($G$6=TRUE,$B$39="")</formula>
    </cfRule>
  </conditionalFormatting>
  <conditionalFormatting sqref="B44">
    <cfRule type="expression" dxfId="52" priority="10">
      <formula>AND($L$6=TRUE,$B$44="選択してください")</formula>
    </cfRule>
  </conditionalFormatting>
  <conditionalFormatting sqref="B45">
    <cfRule type="expression" dxfId="51" priority="9">
      <formula>AND($L$6=TRUE,$B$45="")</formula>
    </cfRule>
  </conditionalFormatting>
  <conditionalFormatting sqref="B40:H40">
    <cfRule type="expression" dxfId="50" priority="18">
      <formula>COUNTIF($B$40:$U$40,TRUE)&gt;1</formula>
    </cfRule>
    <cfRule type="expression" dxfId="49" priority="19">
      <formula>AND($G$6=TRUE,COUNTIF($B$40:$G$40,TRUE)=0)</formula>
    </cfRule>
  </conditionalFormatting>
  <conditionalFormatting sqref="B30:K30">
    <cfRule type="expression" dxfId="48" priority="34">
      <formula>AND(OR($B$6=TRUE,$G$6=TRUE,$Q$6=TRUE),COUNTIF($B$30:$Q$30,TRUE)=0)</formula>
    </cfRule>
    <cfRule type="expression" dxfId="47" priority="32">
      <formula>COUNTIF($B$30:$U$30,TRUE)&gt;1</formula>
    </cfRule>
  </conditionalFormatting>
  <conditionalFormatting sqref="B41:L41">
    <cfRule type="expression" dxfId="46" priority="15">
      <formula>COUNTIF($B$41:$U$41,TRUE)&gt;1</formula>
    </cfRule>
    <cfRule type="expression" dxfId="45" priority="16">
      <formula>AND($G$6=TRUE,COUNTIF($B$41:$G$41,TRUE)=0)</formula>
    </cfRule>
  </conditionalFormatting>
  <conditionalFormatting sqref="B6:Q6">
    <cfRule type="expression" dxfId="44" priority="64">
      <formula>COUNTIF($B$6:$Q$6,TRUE)=0</formula>
    </cfRule>
    <cfRule type="expression" dxfId="43" priority="63">
      <formula>COUNTIF($B$6:$Q$6,TRUE)&gt;1</formula>
    </cfRule>
  </conditionalFormatting>
  <conditionalFormatting sqref="B14:U14">
    <cfRule type="expression" dxfId="42" priority="57">
      <formula>COUNTIF($B$14:$Q$14,TRUE)&gt;1</formula>
    </cfRule>
    <cfRule type="expression" dxfId="41" priority="58">
      <formula>AND(OR($B$6=TRUE,$G$6=TRUE),COUNTA($B$12:$U$13),COUNTIF($B$14:$Q$14,TRUE)=0)</formula>
    </cfRule>
  </conditionalFormatting>
  <conditionalFormatting sqref="B16:U16">
    <cfRule type="expression" dxfId="40" priority="52">
      <formula>COUNTIF($B$16:$Q$16,TRUE)&gt;1</formula>
    </cfRule>
    <cfRule type="expression" dxfId="39" priority="53">
      <formula>AND(OR($B$6=TRUE,$G$6=TRUE),COUNTIF($B$16:$Q$16,TRUE)=0)</formula>
    </cfRule>
  </conditionalFormatting>
  <conditionalFormatting sqref="B32:U32">
    <cfRule type="expression" dxfId="38" priority="30">
      <formula>COUNTIF($B$32:$U$32,TRUE)&gt;1</formula>
    </cfRule>
    <cfRule type="expression" dxfId="37" priority="31">
      <formula>AND(OR($B$6=TRUE,$G$6=TRUE,$Q$6=TRUE),COUNTIF($B$32:$Q$32,TRUE)=0)</formula>
    </cfRule>
  </conditionalFormatting>
  <conditionalFormatting sqref="B33:U33">
    <cfRule type="expression" dxfId="36" priority="29">
      <formula>AND(OR($B$6=TRUE,$G$6=TRUE,$Q$6=TRUE),COUNTIF($B$33:$Q$33,TRUE)=0)</formula>
    </cfRule>
    <cfRule type="expression" dxfId="35" priority="28">
      <formula>COUNTIF($B$33:$U$33,TRUE)&gt;1</formula>
    </cfRule>
  </conditionalFormatting>
  <conditionalFormatting sqref="B35:U35">
    <cfRule type="expression" dxfId="34" priority="23">
      <formula>AND(OR($B$6=TRUE,$G$6=TRUE,$Q$6=TRUE),COUNTIF($B$35:$Q$35,TRUE)=0)</formula>
    </cfRule>
    <cfRule type="expression" dxfId="33" priority="22">
      <formula>COUNTIF($B$35:$U$35,TRUE)&gt;1</formula>
    </cfRule>
  </conditionalFormatting>
  <conditionalFormatting sqref="B39:U40 B41:L41 B42:U42">
    <cfRule type="expression" dxfId="32" priority="3">
      <formula>$G$6&lt;&gt;TRUE</formula>
    </cfRule>
  </conditionalFormatting>
  <conditionalFormatting sqref="B42:U42">
    <cfRule type="expression" dxfId="31" priority="11">
      <formula>COUNTIF($B$42:$U$42,TRUE)&gt;1</formula>
    </cfRule>
    <cfRule type="expression" dxfId="30" priority="13">
      <formula>AND($G$6=TRUE,COUNTIF($B$42:$G$42,TRUE)=0)</formula>
    </cfRule>
  </conditionalFormatting>
  <conditionalFormatting sqref="B44:U45">
    <cfRule type="expression" dxfId="29" priority="4">
      <formula>$L$6&lt;&gt;TRUE</formula>
    </cfRule>
  </conditionalFormatting>
  <conditionalFormatting sqref="E15">
    <cfRule type="expression" dxfId="28" priority="55">
      <formula>AND(OR($B$6=TRUE,$G$6=TRUE),$E$15="")</formula>
    </cfRule>
  </conditionalFormatting>
  <conditionalFormatting sqref="E17">
    <cfRule type="expression" dxfId="27" priority="51">
      <formula>AND(OR($B$6=TRUE,$G$6=TRUE,$L$6=TRUE,$Q$6=TRUE),$E$17="選択してください")</formula>
    </cfRule>
  </conditionalFormatting>
  <conditionalFormatting sqref="E18">
    <cfRule type="expression" dxfId="26" priority="49">
      <formula>AND($E$17="博士",$E$18="")</formula>
    </cfRule>
  </conditionalFormatting>
  <conditionalFormatting sqref="E18:E19">
    <cfRule type="expression" dxfId="25" priority="45">
      <formula>AND($E$17&lt;&gt;"選択してください",$E$17&lt;&gt;"博士")</formula>
    </cfRule>
  </conditionalFormatting>
  <conditionalFormatting sqref="E19">
    <cfRule type="expression" dxfId="24" priority="48">
      <formula>AND($E$17="博士",$E$19="")</formula>
    </cfRule>
  </conditionalFormatting>
  <conditionalFormatting sqref="E22">
    <cfRule type="expression" dxfId="23" priority="40">
      <formula>AND(OR($B$6=TRUE,$G$6=TRUE),$E$22="")</formula>
    </cfRule>
  </conditionalFormatting>
  <conditionalFormatting sqref="E26">
    <cfRule type="expression" dxfId="22" priority="38">
      <formula>$E$26="プルダウンから選択 または 直接入力"</formula>
    </cfRule>
  </conditionalFormatting>
  <conditionalFormatting sqref="E27">
    <cfRule type="expression" dxfId="21" priority="37">
      <formula>AND(COUNTIF($E$26,"*研究科*")&gt;=1,$E$27="")</formula>
    </cfRule>
  </conditionalFormatting>
  <conditionalFormatting sqref="E28">
    <cfRule type="expression" dxfId="20" priority="36">
      <formula>AND(OR($E$27="社会行動学専攻",$E$27="人間科学専攻",$E$27="文化基礎論専攻",$E$27="文化関係論専攻",$E$27="法学政治学専攻",$E$27="都市環境科学専攻",$E$27="システムデザイン専攻",$E$27="人間健康科学専攻"),$E$28="")</formula>
    </cfRule>
  </conditionalFormatting>
  <conditionalFormatting sqref="E34">
    <cfRule type="expression" dxfId="19" priority="26">
      <formula>AND(OR($B$6=TRUE,$G$6=TRUE,$Q$6=TRUE),$E$34="")</formula>
    </cfRule>
  </conditionalFormatting>
  <conditionalFormatting sqref="E45">
    <cfRule type="expression" dxfId="18" priority="8">
      <formula>AND($L$6=TRUE,$E$45="")</formula>
    </cfRule>
  </conditionalFormatting>
  <conditionalFormatting sqref="E21:U21">
    <cfRule type="expression" dxfId="17" priority="41">
      <formula>COUNTIF($B$21:$Q$21,TRUE)&gt;1</formula>
    </cfRule>
    <cfRule type="expression" dxfId="16" priority="42">
      <formula>AND(OR($B$6=TRUE,$G$6=TRUE),COUNTIF($E$21:$Q$21,TRUE)=0)</formula>
    </cfRule>
  </conditionalFormatting>
  <conditionalFormatting sqref="G15">
    <cfRule type="expression" dxfId="15" priority="54">
      <formula>AND(OR($B$6=TRUE,$G$6=TRUE),$G$15="")</formula>
    </cfRule>
  </conditionalFormatting>
  <conditionalFormatting sqref="G24">
    <cfRule type="expression" dxfId="14" priority="39">
      <formula>AND(OR($B$6=TRUE,$G$6=TRUE),$G$24="")</formula>
    </cfRule>
  </conditionalFormatting>
  <conditionalFormatting sqref="G34">
    <cfRule type="expression" dxfId="13" priority="24">
      <formula>AND(OR($B$6=TRUE,$G$6=TRUE,$Q$6=TRUE),$G$34="")</formula>
    </cfRule>
  </conditionalFormatting>
  <conditionalFormatting sqref="G45">
    <cfRule type="expression" dxfId="12" priority="5">
      <formula>AND($L$6=TRUE,$G$45="")</formula>
    </cfRule>
  </conditionalFormatting>
  <conditionalFormatting sqref="H19">
    <cfRule type="expression" dxfId="11" priority="47">
      <formula>AND($E$17="博士",$H$19="")</formula>
    </cfRule>
    <cfRule type="expression" dxfId="10" priority="44">
      <formula>AND($E$17&lt;&gt;"選択してください",$E$17&lt;&gt;"博士")</formula>
    </cfRule>
  </conditionalFormatting>
  <conditionalFormatting sqref="J19">
    <cfRule type="expression" dxfId="9" priority="43">
      <formula>AND($E$17&lt;&gt;"選択してください",$E$17&lt;&gt;"博士")</formula>
    </cfRule>
    <cfRule type="expression" dxfId="8" priority="46">
      <formula>AND($E$17="博士",$J$19="")</formula>
    </cfRule>
  </conditionalFormatting>
  <conditionalFormatting sqref="L9:L11">
    <cfRule type="expression" dxfId="7" priority="59">
      <formula>AND(OR($B$6=TRUE,$G$6=TRUE,$L$6=TRUE,$Q$6=TRUE),$L9="")</formula>
    </cfRule>
  </conditionalFormatting>
  <conditionalFormatting sqref="L40">
    <cfRule type="expression" dxfId="6" priority="17">
      <formula>AND($B$40=TRUE,$L$40="")</formula>
    </cfRule>
  </conditionalFormatting>
  <conditionalFormatting sqref="L30:U30">
    <cfRule type="expression" dxfId="5" priority="33">
      <formula>$G$30&lt;&gt;TRUE</formula>
    </cfRule>
  </conditionalFormatting>
  <conditionalFormatting sqref="O5">
    <cfRule type="expression" dxfId="4" priority="67">
      <formula>$O$5=""</formula>
    </cfRule>
  </conditionalFormatting>
  <conditionalFormatting sqref="R5">
    <cfRule type="expression" dxfId="3" priority="66">
      <formula>$R$5=""</formula>
    </cfRule>
  </conditionalFormatting>
  <conditionalFormatting sqref="T5">
    <cfRule type="expression" dxfId="2" priority="65">
      <formula>$T$5=""</formula>
    </cfRule>
  </conditionalFormatting>
  <conditionalFormatting sqref="R6:U6">
    <cfRule type="expression" dxfId="0" priority="1">
      <formula>COUNTIF($B$6:$Q$6,TRUE)&gt;1</formula>
    </cfRule>
    <cfRule type="expression" dxfId="1" priority="2">
      <formula>COUNTIF($B$6:$Q$6,TRUE)=0</formula>
    </cfRule>
  </conditionalFormatting>
  <dataValidations count="5">
    <dataValidation type="list" allowBlank="1" showInputMessage="1" sqref="E17" xr:uid="{4C97C2C9-AADB-4ADA-BEEF-EAF2D2F234F6}">
      <formula1>"選択してください,博士,修士,学士,修士（専門職）,法務博士（専門職）,教職修士（専門職）,なし,その他"</formula1>
    </dataValidation>
    <dataValidation type="list" allowBlank="1" showInputMessage="1" sqref="B44" xr:uid="{FB684519-333B-4F31-AB19-B9524CFB9464}">
      <formula1>"選択してください,国内 研究機関,国内 研究機関以外,国外 研究機関,国外 研究機関以外,転出先なし/不明,死亡,その他"</formula1>
    </dataValidation>
    <dataValidation imeMode="disabled" allowBlank="1" showInputMessage="1" showErrorMessage="1" sqref="B7:U7 O5:P5 R5 T5 B11:U11 B15:C15 E15 G15 E19:F19 H19 J19 E22:U23 G45 E45 B34:C34 E34 G34 B45:C45 G24:U25" xr:uid="{DB827D7D-A346-4C9A-86BF-AB5C482A8F75}"/>
    <dataValidation type="list" allowBlank="1" showInputMessage="1" sqref="E26:U26" xr:uid="{7994FFC8-BCAB-405F-94B0-2A40CBAB939F}">
      <formula1>"プルダウンから選択 または 直接入力,人文科学研究科,法学政治学研究科,経営学研究科,理学研究科,都市環境科学研究科,システムデザイン研究科,人間健康科学研究科,大学教育センター,国際センター,学術情報基盤センター,学生サポートセンター,オープンユニバーシティー,総合研究推進機構"</formula1>
    </dataValidation>
    <dataValidation type="list" allowBlank="1" showInputMessage="1" sqref="E27:U28" xr:uid="{4BDF4591-7488-449E-B62B-09CF66E167D1}">
      <formula1>INDIRECT(E26)</formula1>
    </dataValidation>
  </dataValidations>
  <hyperlinks>
    <hyperlink ref="A55" r:id="rId1" xr:uid="{5B6B952C-501E-4965-8572-02E2477EBC94}"/>
  </hyperlinks>
  <printOptions horizontalCentered="1"/>
  <pageMargins left="0.70866141732283472" right="0.70866141732283472" top="0.74803149606299213" bottom="0.55118110236220474" header="0.31496062992125984" footer="0.31496062992125984"/>
  <pageSetup paperSize="9" scale="95" fitToWidth="2" fitToHeight="0" orientation="portrait" r:id="rId2"/>
  <headerFooter differentFirst="1">
    <firstHeader>&amp;R&amp;9（2025年2月改定）</firstHeader>
  </headerFooter>
  <rowBreaks count="1" manualBreakCount="1">
    <brk id="37" max="20" man="1"/>
  </rowBreaks>
  <colBreaks count="1" manualBreakCount="1">
    <brk id="21" min="1" max="72"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FC438-7783-4A89-98C0-FF1387FCDC5F}">
  <sheetPr codeName="Sheet2">
    <pageSetUpPr fitToPage="1"/>
  </sheetPr>
  <dimension ref="A2:Y33"/>
  <sheetViews>
    <sheetView showGridLines="0" view="pageBreakPreview" topLeftCell="A13" zoomScaleNormal="100" zoomScaleSheetLayoutView="100" workbookViewId="0">
      <selection activeCell="Z31" sqref="Z31"/>
    </sheetView>
  </sheetViews>
  <sheetFormatPr defaultColWidth="9" defaultRowHeight="18.75" customHeight="1"/>
  <cols>
    <col min="1" max="20" width="3.25" style="5" customWidth="1"/>
    <col min="21" max="25" width="3.625" style="5" customWidth="1"/>
    <col min="26" max="16384" width="9" style="5"/>
  </cols>
  <sheetData>
    <row r="2" spans="1:25" ht="18.75" customHeight="1">
      <c r="A2" s="112" t="s">
        <v>109</v>
      </c>
      <c r="B2" s="112"/>
      <c r="C2" s="112"/>
      <c r="D2" s="112"/>
      <c r="E2" s="112"/>
      <c r="F2" s="112"/>
      <c r="G2" s="112"/>
      <c r="H2" s="112"/>
      <c r="I2" s="112"/>
      <c r="J2" s="112"/>
      <c r="K2" s="112"/>
      <c r="L2" s="112"/>
      <c r="M2" s="112"/>
      <c r="N2" s="112"/>
      <c r="O2" s="112"/>
      <c r="P2" s="112"/>
      <c r="Q2" s="112"/>
      <c r="R2" s="112"/>
      <c r="S2" s="112"/>
      <c r="T2" s="112"/>
      <c r="U2" s="112"/>
      <c r="V2" s="112"/>
      <c r="W2" s="112"/>
      <c r="X2" s="112"/>
      <c r="Y2" s="112"/>
    </row>
    <row r="3" spans="1:25" ht="18.75" customHeight="1">
      <c r="A3" s="141" t="s">
        <v>110</v>
      </c>
      <c r="B3" s="141"/>
      <c r="C3" s="141"/>
      <c r="D3" s="141"/>
      <c r="E3" s="141"/>
      <c r="F3" s="141"/>
      <c r="G3" s="141"/>
      <c r="H3" s="141"/>
      <c r="I3" s="141"/>
      <c r="J3" s="141"/>
      <c r="K3" s="141"/>
      <c r="L3" s="141"/>
      <c r="M3" s="141"/>
      <c r="N3" s="141"/>
      <c r="O3" s="141"/>
      <c r="P3" s="141"/>
      <c r="Q3" s="141"/>
      <c r="R3" s="141"/>
      <c r="S3" s="141"/>
      <c r="T3" s="141"/>
      <c r="U3" s="141"/>
      <c r="V3" s="141"/>
      <c r="W3" s="141"/>
      <c r="X3" s="141"/>
      <c r="Y3" s="141"/>
    </row>
    <row r="5" spans="1:25" ht="18.75" customHeight="1">
      <c r="A5" s="210" t="s">
        <v>111</v>
      </c>
      <c r="B5" s="210"/>
      <c r="C5" s="210"/>
      <c r="D5" s="210"/>
      <c r="E5" s="210"/>
      <c r="F5" s="210"/>
      <c r="G5" s="210"/>
      <c r="H5" s="211"/>
      <c r="I5" s="211"/>
      <c r="J5" s="211"/>
      <c r="K5" s="211"/>
      <c r="L5" s="211"/>
      <c r="M5" s="211"/>
      <c r="N5" s="211"/>
      <c r="O5" s="211"/>
      <c r="P5" s="211"/>
      <c r="Q5" s="211"/>
      <c r="R5" s="211"/>
      <c r="S5" s="211"/>
      <c r="T5" s="211"/>
      <c r="U5" s="211"/>
      <c r="V5" s="211"/>
      <c r="W5" s="211"/>
      <c r="X5" s="211"/>
      <c r="Y5" s="211"/>
    </row>
    <row r="6" spans="1:25" ht="18.75" customHeight="1">
      <c r="A6" s="208" t="s">
        <v>112</v>
      </c>
      <c r="B6" s="209"/>
      <c r="C6" s="209"/>
      <c r="D6" s="209"/>
      <c r="E6" s="209"/>
      <c r="F6" s="209"/>
      <c r="G6" s="209"/>
      <c r="H6" s="181" t="str">
        <f>IF('【様式1】e-Rad申請書'!$G$6=TRUE,"転入",IF('【様式1】e-Rad申請書'!$L$6=TRUE,"転出",""))</f>
        <v/>
      </c>
      <c r="I6" s="181"/>
      <c r="J6" s="181"/>
      <c r="K6" s="181"/>
      <c r="L6" s="181"/>
      <c r="M6" s="181"/>
      <c r="N6" s="181"/>
      <c r="O6" s="181"/>
      <c r="P6" s="181"/>
      <c r="Q6" s="181"/>
      <c r="R6" s="181"/>
      <c r="S6" s="181"/>
      <c r="T6" s="181"/>
      <c r="U6" s="181"/>
      <c r="V6" s="181"/>
      <c r="W6" s="181"/>
      <c r="X6" s="181"/>
      <c r="Y6" s="182"/>
    </row>
    <row r="7" spans="1:25" ht="18.75" customHeight="1">
      <c r="A7" s="183" t="s">
        <v>113</v>
      </c>
      <c r="B7" s="184"/>
      <c r="C7" s="184"/>
      <c r="D7" s="184"/>
      <c r="E7" s="184"/>
      <c r="F7" s="184"/>
      <c r="G7" s="184"/>
      <c r="H7" s="181" t="str">
        <f>IF('【様式1】e-Rad申請書'!B7="","",'【様式1】e-Rad申請書'!B7)</f>
        <v/>
      </c>
      <c r="I7" s="181"/>
      <c r="J7" s="181"/>
      <c r="K7" s="181"/>
      <c r="L7" s="181"/>
      <c r="M7" s="181"/>
      <c r="N7" s="181"/>
      <c r="O7" s="181"/>
      <c r="P7" s="181"/>
      <c r="Q7" s="181"/>
      <c r="R7" s="181"/>
      <c r="S7" s="181"/>
      <c r="T7" s="181"/>
      <c r="U7" s="181"/>
      <c r="V7" s="181"/>
      <c r="W7" s="181"/>
      <c r="X7" s="181"/>
      <c r="Y7" s="182"/>
    </row>
    <row r="8" spans="1:25" ht="18.75" customHeight="1">
      <c r="A8" s="183" t="s">
        <v>114</v>
      </c>
      <c r="B8" s="184"/>
      <c r="C8" s="184"/>
      <c r="D8" s="184"/>
      <c r="E8" s="184"/>
      <c r="F8" s="184"/>
      <c r="G8" s="184"/>
      <c r="H8" s="181" t="str">
        <f>'【様式1】e-Rad申請書'!B9&amp;"　"&amp;'【様式1】e-Rad申請書'!L9</f>
        <v>　</v>
      </c>
      <c r="I8" s="181"/>
      <c r="J8" s="181"/>
      <c r="K8" s="181"/>
      <c r="L8" s="181"/>
      <c r="M8" s="181"/>
      <c r="N8" s="181"/>
      <c r="O8" s="181"/>
      <c r="P8" s="181"/>
      <c r="Q8" s="181"/>
      <c r="R8" s="181"/>
      <c r="S8" s="181"/>
      <c r="T8" s="181"/>
      <c r="U8" s="181"/>
      <c r="V8" s="181"/>
      <c r="W8" s="181"/>
      <c r="X8" s="181"/>
      <c r="Y8" s="182"/>
    </row>
    <row r="9" spans="1:25" ht="18.75" customHeight="1">
      <c r="A9" s="183" t="s">
        <v>115</v>
      </c>
      <c r="B9" s="184"/>
      <c r="C9" s="184"/>
      <c r="D9" s="184"/>
      <c r="E9" s="184"/>
      <c r="F9" s="184"/>
      <c r="G9" s="184"/>
      <c r="H9" s="187" t="str">
        <f>IF('【様式1】e-Rad申請書'!E26="プルダウンから選択 または 直接入力","",'【様式1】e-Rad申請書'!E26&amp;"　"&amp;'【様式1】e-Rad申請書'!E27&amp;"　"&amp;'【様式1】e-Rad申請書'!E28)</f>
        <v>　　</v>
      </c>
      <c r="I9" s="187"/>
      <c r="J9" s="187"/>
      <c r="K9" s="187"/>
      <c r="L9" s="187"/>
      <c r="M9" s="187"/>
      <c r="N9" s="187"/>
      <c r="O9" s="187"/>
      <c r="P9" s="187"/>
      <c r="Q9" s="187"/>
      <c r="R9" s="187"/>
      <c r="S9" s="187"/>
      <c r="T9" s="187"/>
      <c r="U9" s="187"/>
      <c r="V9" s="187"/>
      <c r="W9" s="187"/>
      <c r="X9" s="187"/>
      <c r="Y9" s="188"/>
    </row>
    <row r="10" spans="1:25" ht="18.75" customHeight="1">
      <c r="A10" s="183" t="s">
        <v>116</v>
      </c>
      <c r="B10" s="184"/>
      <c r="C10" s="184"/>
      <c r="D10" s="184"/>
      <c r="E10" s="184"/>
      <c r="F10" s="184"/>
      <c r="G10" s="184"/>
      <c r="H10" s="187" t="str">
        <f>IF(OR('【様式1】e-Rad申請書'!$G$6=TRUE,'【様式1】e-Rad申請書'!$L$6=TRUE),'【様式1】e-Rad申請書'!B29,"")</f>
        <v/>
      </c>
      <c r="I10" s="187"/>
      <c r="J10" s="187"/>
      <c r="K10" s="187"/>
      <c r="L10" s="187"/>
      <c r="M10" s="187"/>
      <c r="N10" s="187"/>
      <c r="O10" s="187"/>
      <c r="P10" s="187"/>
      <c r="Q10" s="187"/>
      <c r="R10" s="187"/>
      <c r="S10" s="187"/>
      <c r="T10" s="187"/>
      <c r="U10" s="187"/>
      <c r="V10" s="187"/>
      <c r="W10" s="187"/>
      <c r="X10" s="187"/>
      <c r="Y10" s="188"/>
    </row>
    <row r="11" spans="1:25" ht="18.75" customHeight="1">
      <c r="A11" s="183" t="s">
        <v>117</v>
      </c>
      <c r="B11" s="184"/>
      <c r="C11" s="184"/>
      <c r="D11" s="184"/>
      <c r="E11" s="184"/>
      <c r="F11" s="184"/>
      <c r="G11" s="184"/>
      <c r="H11" s="181" t="str">
        <f>IF('【様式1】e-Rad申請書'!$G$6=TRUE,'【様式1】e-Rad申請書'!B34,IF('【様式1】e-Rad申請書'!$L$6=TRUE,'【様式1】e-Rad申請書'!B45,""))</f>
        <v/>
      </c>
      <c r="I11" s="181"/>
      <c r="J11" s="27" t="s">
        <v>4</v>
      </c>
      <c r="K11" s="27" t="str">
        <f>IF('【様式1】e-Rad申請書'!$G$6=TRUE,'【様式1】e-Rad申請書'!E34,IF('【様式1】e-Rad申請書'!$L$6=TRUE,'【様式1】e-Rad申請書'!E45,""))</f>
        <v/>
      </c>
      <c r="L11" s="27" t="s">
        <v>5</v>
      </c>
      <c r="M11" s="27" t="str">
        <f>IF('【様式1】e-Rad申請書'!$G$6=TRUE,'【様式1】e-Rad申請書'!G34,IF('【様式1】e-Rad申請書'!$L$6=TRUE,'【様式1】e-Rad申請書'!G45,""))</f>
        <v/>
      </c>
      <c r="N11" s="27" t="s">
        <v>118</v>
      </c>
      <c r="O11" s="185"/>
      <c r="P11" s="185"/>
      <c r="Q11" s="185"/>
      <c r="R11" s="185"/>
      <c r="S11" s="185"/>
      <c r="T11" s="185"/>
      <c r="U11" s="185"/>
      <c r="V11" s="185"/>
      <c r="W11" s="185"/>
      <c r="X11" s="185"/>
      <c r="Y11" s="186"/>
    </row>
    <row r="12" spans="1:25" ht="18.75" customHeight="1">
      <c r="A12" s="212" t="str">
        <f>IF('【様式1】e-Rad申請書'!$G$6=TRUE,"前所属機関名",IF('【様式1】e-Rad申請書'!$L$6=TRUE,"転出先機関名","前所属機関名 or 転出先機関名"))</f>
        <v>前所属機関名 or 転出先機関名</v>
      </c>
      <c r="B12" s="213"/>
      <c r="C12" s="213"/>
      <c r="D12" s="213"/>
      <c r="E12" s="213"/>
      <c r="F12" s="213"/>
      <c r="G12" s="213"/>
      <c r="H12" s="181"/>
      <c r="I12" s="181"/>
      <c r="J12" s="181"/>
      <c r="K12" s="181"/>
      <c r="L12" s="181"/>
      <c r="M12" s="181"/>
      <c r="N12" s="181"/>
      <c r="O12" s="181"/>
      <c r="P12" s="181"/>
      <c r="Q12" s="181"/>
      <c r="R12" s="181"/>
      <c r="S12" s="181"/>
      <c r="T12" s="181"/>
      <c r="U12" s="181"/>
      <c r="V12" s="181"/>
      <c r="W12" s="181"/>
      <c r="X12" s="181"/>
      <c r="Y12" s="182"/>
    </row>
    <row r="13" spans="1:25" ht="18.75" customHeight="1">
      <c r="A13" s="199" t="str">
        <f>IF('【様式1】e-Rad申請書'!$G$6=TRUE,"前所属機関",IF('【様式1】e-Rad申請書'!$L$6=TRUE,"転出先機関","前所属機関 or"&amp;CHAR(10)&amp;"転出先機関"))&amp;CHAR(10)&amp;"事務担当者連絡先"&amp;CHAR(10)&amp;"(担当部署・Mailは必須)"</f>
        <v>前所属機関 or
転出先機関
事務担当者連絡先
(担当部署・Mailは必須)</v>
      </c>
      <c r="B13" s="200"/>
      <c r="C13" s="200"/>
      <c r="D13" s="200"/>
      <c r="E13" s="200"/>
      <c r="F13" s="205" t="s">
        <v>119</v>
      </c>
      <c r="G13" s="205"/>
      <c r="H13" s="195"/>
      <c r="I13" s="195"/>
      <c r="J13" s="195"/>
      <c r="K13" s="195"/>
      <c r="L13" s="195"/>
      <c r="M13" s="195"/>
      <c r="N13" s="195"/>
      <c r="O13" s="195"/>
      <c r="P13" s="195"/>
      <c r="Q13" s="195"/>
      <c r="R13" s="195"/>
      <c r="S13" s="195"/>
      <c r="T13" s="195"/>
      <c r="U13" s="195"/>
      <c r="V13" s="195"/>
      <c r="W13" s="195"/>
      <c r="X13" s="195"/>
      <c r="Y13" s="196"/>
    </row>
    <row r="14" spans="1:25" ht="18.75" customHeight="1">
      <c r="A14" s="201"/>
      <c r="B14" s="202"/>
      <c r="C14" s="202"/>
      <c r="D14" s="202"/>
      <c r="E14" s="202"/>
      <c r="F14" s="206" t="s">
        <v>120</v>
      </c>
      <c r="G14" s="206"/>
      <c r="H14" s="195"/>
      <c r="I14" s="195"/>
      <c r="J14" s="195"/>
      <c r="K14" s="195"/>
      <c r="L14" s="195"/>
      <c r="M14" s="195"/>
      <c r="N14" s="195"/>
      <c r="O14" s="195"/>
      <c r="P14" s="195"/>
      <c r="Q14" s="195"/>
      <c r="R14" s="195"/>
      <c r="S14" s="195"/>
      <c r="T14" s="195"/>
      <c r="U14" s="195"/>
      <c r="V14" s="195"/>
      <c r="W14" s="195"/>
      <c r="X14" s="195"/>
      <c r="Y14" s="196"/>
    </row>
    <row r="15" spans="1:25" ht="18.75" customHeight="1">
      <c r="A15" s="201"/>
      <c r="B15" s="202"/>
      <c r="C15" s="202"/>
      <c r="D15" s="202"/>
      <c r="E15" s="202"/>
      <c r="F15" s="206" t="s">
        <v>121</v>
      </c>
      <c r="G15" s="206"/>
      <c r="H15" s="195"/>
      <c r="I15" s="195"/>
      <c r="J15" s="195"/>
      <c r="K15" s="195"/>
      <c r="L15" s="195"/>
      <c r="M15" s="195"/>
      <c r="N15" s="195"/>
      <c r="O15" s="195"/>
      <c r="P15" s="195"/>
      <c r="Q15" s="195"/>
      <c r="R15" s="195"/>
      <c r="S15" s="195"/>
      <c r="T15" s="195"/>
      <c r="U15" s="195"/>
      <c r="V15" s="195"/>
      <c r="W15" s="195"/>
      <c r="X15" s="195"/>
      <c r="Y15" s="196"/>
    </row>
    <row r="16" spans="1:25" ht="18.75" customHeight="1">
      <c r="A16" s="201"/>
      <c r="B16" s="202"/>
      <c r="C16" s="202"/>
      <c r="D16" s="202"/>
      <c r="E16" s="202"/>
      <c r="F16" s="206" t="s">
        <v>42</v>
      </c>
      <c r="G16" s="206"/>
      <c r="H16" s="197"/>
      <c r="I16" s="197"/>
      <c r="J16" s="197"/>
      <c r="K16" s="197"/>
      <c r="L16" s="197"/>
      <c r="M16" s="197"/>
      <c r="N16" s="197"/>
      <c r="O16" s="197"/>
      <c r="P16" s="197"/>
      <c r="Q16" s="197"/>
      <c r="R16" s="197"/>
      <c r="S16" s="197"/>
      <c r="T16" s="197"/>
      <c r="U16" s="197"/>
      <c r="V16" s="197"/>
      <c r="W16" s="197"/>
      <c r="X16" s="197"/>
      <c r="Y16" s="198"/>
    </row>
    <row r="17" spans="1:25" ht="18.75" customHeight="1">
      <c r="A17" s="203"/>
      <c r="B17" s="204"/>
      <c r="C17" s="204"/>
      <c r="D17" s="204"/>
      <c r="E17" s="204"/>
      <c r="F17" s="207" t="s">
        <v>122</v>
      </c>
      <c r="G17" s="207"/>
      <c r="H17" s="195"/>
      <c r="I17" s="195"/>
      <c r="J17" s="195"/>
      <c r="K17" s="195"/>
      <c r="L17" s="195"/>
      <c r="M17" s="195"/>
      <c r="N17" s="195"/>
      <c r="O17" s="195"/>
      <c r="P17" s="195"/>
      <c r="Q17" s="195"/>
      <c r="R17" s="195"/>
      <c r="S17" s="195"/>
      <c r="T17" s="195"/>
      <c r="U17" s="195"/>
      <c r="V17" s="195"/>
      <c r="W17" s="195"/>
      <c r="X17" s="195"/>
      <c r="Y17" s="196"/>
    </row>
    <row r="20" spans="1:25" ht="18.75" customHeight="1">
      <c r="A20" s="30" t="s">
        <v>123</v>
      </c>
    </row>
    <row r="21" spans="1:25" ht="18.75" customHeight="1">
      <c r="A21" s="31" t="s">
        <v>124</v>
      </c>
      <c r="B21" s="192" t="s">
        <v>125</v>
      </c>
      <c r="C21" s="192"/>
      <c r="D21" s="192"/>
      <c r="E21" s="192" t="s">
        <v>126</v>
      </c>
      <c r="F21" s="192"/>
      <c r="G21" s="192"/>
      <c r="H21" s="192" t="s">
        <v>127</v>
      </c>
      <c r="I21" s="192"/>
      <c r="J21" s="192"/>
      <c r="K21" s="192"/>
      <c r="L21" s="192"/>
      <c r="M21" s="192"/>
      <c r="N21" s="192" t="s">
        <v>128</v>
      </c>
      <c r="O21" s="192"/>
      <c r="P21" s="192"/>
      <c r="Q21" s="192" t="s">
        <v>129</v>
      </c>
      <c r="R21" s="192"/>
      <c r="S21" s="192" t="s">
        <v>130</v>
      </c>
      <c r="T21" s="192"/>
      <c r="U21" s="189" t="s">
        <v>131</v>
      </c>
      <c r="V21" s="189"/>
      <c r="W21" s="189"/>
      <c r="X21" s="189"/>
      <c r="Y21" s="190"/>
    </row>
    <row r="22" spans="1:25" ht="18.75" customHeight="1">
      <c r="A22" s="28">
        <v>1</v>
      </c>
      <c r="B22" s="191"/>
      <c r="C22" s="191"/>
      <c r="D22" s="191"/>
      <c r="E22" s="191"/>
      <c r="F22" s="191"/>
      <c r="G22" s="191"/>
      <c r="H22" s="191"/>
      <c r="I22" s="191"/>
      <c r="J22" s="191"/>
      <c r="K22" s="191"/>
      <c r="L22" s="191"/>
      <c r="M22" s="191"/>
      <c r="N22" s="191"/>
      <c r="O22" s="191"/>
      <c r="P22" s="191"/>
      <c r="Q22" s="191"/>
      <c r="R22" s="191"/>
      <c r="S22" s="191"/>
      <c r="T22" s="191"/>
      <c r="U22" s="193"/>
      <c r="V22" s="193"/>
      <c r="W22" s="193"/>
      <c r="X22" s="193"/>
      <c r="Y22" s="194"/>
    </row>
    <row r="23" spans="1:25" ht="18.75" customHeight="1">
      <c r="A23" s="29">
        <v>2</v>
      </c>
      <c r="B23" s="178"/>
      <c r="C23" s="178"/>
      <c r="D23" s="178"/>
      <c r="E23" s="178"/>
      <c r="F23" s="178"/>
      <c r="G23" s="178"/>
      <c r="H23" s="191"/>
      <c r="I23" s="191"/>
      <c r="J23" s="191"/>
      <c r="K23" s="191"/>
      <c r="L23" s="191"/>
      <c r="M23" s="191"/>
      <c r="N23" s="178"/>
      <c r="O23" s="178"/>
      <c r="P23" s="178"/>
      <c r="Q23" s="178"/>
      <c r="R23" s="178"/>
      <c r="S23" s="178"/>
      <c r="T23" s="178"/>
      <c r="U23" s="179"/>
      <c r="V23" s="179"/>
      <c r="W23" s="179"/>
      <c r="X23" s="179"/>
      <c r="Y23" s="180"/>
    </row>
    <row r="24" spans="1:25" ht="18.75" customHeight="1">
      <c r="A24" s="29">
        <v>3</v>
      </c>
      <c r="B24" s="178"/>
      <c r="C24" s="178"/>
      <c r="D24" s="178"/>
      <c r="E24" s="178"/>
      <c r="F24" s="178"/>
      <c r="G24" s="178"/>
      <c r="H24" s="191"/>
      <c r="I24" s="191"/>
      <c r="J24" s="191"/>
      <c r="K24" s="191"/>
      <c r="L24" s="191"/>
      <c r="M24" s="191"/>
      <c r="N24" s="178"/>
      <c r="O24" s="178"/>
      <c r="P24" s="178"/>
      <c r="Q24" s="178"/>
      <c r="R24" s="178"/>
      <c r="S24" s="178"/>
      <c r="T24" s="178"/>
      <c r="U24" s="179"/>
      <c r="V24" s="179"/>
      <c r="W24" s="179"/>
      <c r="X24" s="179"/>
      <c r="Y24" s="180"/>
    </row>
    <row r="25" spans="1:25" ht="18.75" customHeight="1">
      <c r="A25" s="29">
        <v>4</v>
      </c>
      <c r="B25" s="178"/>
      <c r="C25" s="178"/>
      <c r="D25" s="178"/>
      <c r="E25" s="178"/>
      <c r="F25" s="178"/>
      <c r="G25" s="178"/>
      <c r="H25" s="191"/>
      <c r="I25" s="191"/>
      <c r="J25" s="191"/>
      <c r="K25" s="191"/>
      <c r="L25" s="191"/>
      <c r="M25" s="191"/>
      <c r="N25" s="178"/>
      <c r="O25" s="178"/>
      <c r="P25" s="178"/>
      <c r="Q25" s="178"/>
      <c r="R25" s="178"/>
      <c r="S25" s="178"/>
      <c r="T25" s="178"/>
      <c r="U25" s="179"/>
      <c r="V25" s="179"/>
      <c r="W25" s="179"/>
      <c r="X25" s="179"/>
      <c r="Y25" s="180"/>
    </row>
    <row r="26" spans="1:25" ht="18.75" customHeight="1">
      <c r="A26" s="29">
        <v>5</v>
      </c>
      <c r="B26" s="178"/>
      <c r="C26" s="178"/>
      <c r="D26" s="178"/>
      <c r="E26" s="178"/>
      <c r="F26" s="178"/>
      <c r="G26" s="178"/>
      <c r="H26" s="191"/>
      <c r="I26" s="191"/>
      <c r="J26" s="191"/>
      <c r="K26" s="191"/>
      <c r="L26" s="191"/>
      <c r="M26" s="191"/>
      <c r="N26" s="178"/>
      <c r="O26" s="178"/>
      <c r="P26" s="178"/>
      <c r="Q26" s="178"/>
      <c r="R26" s="178"/>
      <c r="S26" s="178"/>
      <c r="T26" s="178"/>
      <c r="U26" s="179"/>
      <c r="V26" s="179"/>
      <c r="W26" s="179"/>
      <c r="X26" s="179"/>
      <c r="Y26" s="180"/>
    </row>
    <row r="27" spans="1:25" ht="18.75" customHeight="1">
      <c r="A27" s="29">
        <v>6</v>
      </c>
      <c r="B27" s="178"/>
      <c r="C27" s="178"/>
      <c r="D27" s="178"/>
      <c r="E27" s="178"/>
      <c r="F27" s="178"/>
      <c r="G27" s="178"/>
      <c r="H27" s="191"/>
      <c r="I27" s="191"/>
      <c r="J27" s="191"/>
      <c r="K27" s="191"/>
      <c r="L27" s="191"/>
      <c r="M27" s="191"/>
      <c r="N27" s="178"/>
      <c r="O27" s="178"/>
      <c r="P27" s="178"/>
      <c r="Q27" s="178"/>
      <c r="R27" s="178"/>
      <c r="S27" s="178"/>
      <c r="T27" s="178"/>
      <c r="U27" s="179"/>
      <c r="V27" s="179"/>
      <c r="W27" s="179"/>
      <c r="X27" s="179"/>
      <c r="Y27" s="180"/>
    </row>
    <row r="28" spans="1:25" ht="18.75" customHeight="1">
      <c r="A28" s="29">
        <v>7</v>
      </c>
      <c r="B28" s="178"/>
      <c r="C28" s="178"/>
      <c r="D28" s="178"/>
      <c r="E28" s="178"/>
      <c r="F28" s="178"/>
      <c r="G28" s="178"/>
      <c r="H28" s="191"/>
      <c r="I28" s="191"/>
      <c r="J28" s="191"/>
      <c r="K28" s="191"/>
      <c r="L28" s="191"/>
      <c r="M28" s="191"/>
      <c r="N28" s="178"/>
      <c r="O28" s="178"/>
      <c r="P28" s="178"/>
      <c r="Q28" s="178"/>
      <c r="R28" s="178"/>
      <c r="S28" s="178"/>
      <c r="T28" s="178"/>
      <c r="U28" s="179"/>
      <c r="V28" s="179"/>
      <c r="W28" s="179"/>
      <c r="X28" s="179"/>
      <c r="Y28" s="180"/>
    </row>
    <row r="29" spans="1:25" ht="18.75" customHeight="1">
      <c r="A29" s="29">
        <v>8</v>
      </c>
      <c r="B29" s="178"/>
      <c r="C29" s="178"/>
      <c r="D29" s="178"/>
      <c r="E29" s="178"/>
      <c r="F29" s="178"/>
      <c r="G29" s="178"/>
      <c r="H29" s="191"/>
      <c r="I29" s="191"/>
      <c r="J29" s="191"/>
      <c r="K29" s="191"/>
      <c r="L29" s="191"/>
      <c r="M29" s="191"/>
      <c r="N29" s="178"/>
      <c r="O29" s="178"/>
      <c r="P29" s="178"/>
      <c r="Q29" s="178"/>
      <c r="R29" s="178"/>
      <c r="S29" s="178"/>
      <c r="T29" s="178"/>
      <c r="U29" s="179"/>
      <c r="V29" s="179"/>
      <c r="W29" s="179"/>
      <c r="X29" s="179"/>
      <c r="Y29" s="180"/>
    </row>
    <row r="30" spans="1:25" ht="18.75" customHeight="1">
      <c r="A30" s="29">
        <v>9</v>
      </c>
      <c r="B30" s="178"/>
      <c r="C30" s="178"/>
      <c r="D30" s="178"/>
      <c r="E30" s="178"/>
      <c r="F30" s="178"/>
      <c r="G30" s="178"/>
      <c r="H30" s="191"/>
      <c r="I30" s="191"/>
      <c r="J30" s="191"/>
      <c r="K30" s="191"/>
      <c r="L30" s="191"/>
      <c r="M30" s="191"/>
      <c r="N30" s="178"/>
      <c r="O30" s="178"/>
      <c r="P30" s="178"/>
      <c r="Q30" s="178"/>
      <c r="R30" s="178"/>
      <c r="S30" s="178"/>
      <c r="T30" s="178"/>
      <c r="U30" s="179"/>
      <c r="V30" s="179"/>
      <c r="W30" s="179"/>
      <c r="X30" s="179"/>
      <c r="Y30" s="180"/>
    </row>
    <row r="31" spans="1:25" ht="18.75" customHeight="1">
      <c r="A31" s="29">
        <v>10</v>
      </c>
      <c r="B31" s="178"/>
      <c r="C31" s="178"/>
      <c r="D31" s="178"/>
      <c r="E31" s="178"/>
      <c r="F31" s="178"/>
      <c r="G31" s="178"/>
      <c r="H31" s="191"/>
      <c r="I31" s="191"/>
      <c r="J31" s="191"/>
      <c r="K31" s="191"/>
      <c r="L31" s="191"/>
      <c r="M31" s="191"/>
      <c r="N31" s="178"/>
      <c r="O31" s="178"/>
      <c r="P31" s="178"/>
      <c r="Q31" s="178"/>
      <c r="R31" s="178"/>
      <c r="S31" s="178"/>
      <c r="T31" s="178"/>
      <c r="U31" s="179"/>
      <c r="V31" s="179"/>
      <c r="W31" s="179"/>
      <c r="X31" s="179"/>
      <c r="Y31" s="180"/>
    </row>
    <row r="32" spans="1:25" ht="15" customHeight="1">
      <c r="A32" s="26" t="s">
        <v>235</v>
      </c>
    </row>
    <row r="33" spans="1:1" ht="15" customHeight="1">
      <c r="A33" s="26" t="s">
        <v>236</v>
      </c>
    </row>
  </sheetData>
  <mergeCells count="107">
    <mergeCell ref="A2:Y2"/>
    <mergeCell ref="H13:Y13"/>
    <mergeCell ref="H14:Y14"/>
    <mergeCell ref="H15:Y15"/>
    <mergeCell ref="H16:Y16"/>
    <mergeCell ref="H17:Y17"/>
    <mergeCell ref="A13:E17"/>
    <mergeCell ref="F13:G13"/>
    <mergeCell ref="F14:G14"/>
    <mergeCell ref="F15:G15"/>
    <mergeCell ref="F16:G16"/>
    <mergeCell ref="F17:G17"/>
    <mergeCell ref="A3:Y3"/>
    <mergeCell ref="A6:G6"/>
    <mergeCell ref="A8:G8"/>
    <mergeCell ref="A10:G10"/>
    <mergeCell ref="H10:Y10"/>
    <mergeCell ref="H8:Y8"/>
    <mergeCell ref="H6:Y6"/>
    <mergeCell ref="A7:G7"/>
    <mergeCell ref="H7:Y7"/>
    <mergeCell ref="A5:G5"/>
    <mergeCell ref="H5:Y5"/>
    <mergeCell ref="A12:G12"/>
    <mergeCell ref="H12:Y12"/>
    <mergeCell ref="H11:I11"/>
    <mergeCell ref="A11:G11"/>
    <mergeCell ref="O11:Y11"/>
    <mergeCell ref="A9:G9"/>
    <mergeCell ref="H9:Y9"/>
    <mergeCell ref="B23:D23"/>
    <mergeCell ref="E23:G23"/>
    <mergeCell ref="N23:P23"/>
    <mergeCell ref="U23:Y23"/>
    <mergeCell ref="U21:Y21"/>
    <mergeCell ref="B22:D22"/>
    <mergeCell ref="E22:G22"/>
    <mergeCell ref="N22:P22"/>
    <mergeCell ref="B21:D21"/>
    <mergeCell ref="E21:G21"/>
    <mergeCell ref="N21:P21"/>
    <mergeCell ref="Q21:R21"/>
    <mergeCell ref="S21:T21"/>
    <mergeCell ref="U22:Y22"/>
    <mergeCell ref="Q22:R22"/>
    <mergeCell ref="S22:T22"/>
    <mergeCell ref="H21:M21"/>
    <mergeCell ref="H22:M22"/>
    <mergeCell ref="U24:Y24"/>
    <mergeCell ref="Q23:R23"/>
    <mergeCell ref="S23:T23"/>
    <mergeCell ref="H23:M23"/>
    <mergeCell ref="B25:D25"/>
    <mergeCell ref="E25:G25"/>
    <mergeCell ref="N25:P25"/>
    <mergeCell ref="U25:Y25"/>
    <mergeCell ref="B24:D24"/>
    <mergeCell ref="E24:G24"/>
    <mergeCell ref="N24:P24"/>
    <mergeCell ref="Q24:R24"/>
    <mergeCell ref="S24:T24"/>
    <mergeCell ref="H24:M24"/>
    <mergeCell ref="H25:M25"/>
    <mergeCell ref="Q25:R25"/>
    <mergeCell ref="S25:T25"/>
    <mergeCell ref="B27:D27"/>
    <mergeCell ref="E27:G27"/>
    <mergeCell ref="N27:P27"/>
    <mergeCell ref="U27:Y27"/>
    <mergeCell ref="B26:D26"/>
    <mergeCell ref="E26:G26"/>
    <mergeCell ref="N26:P26"/>
    <mergeCell ref="H27:M27"/>
    <mergeCell ref="Q26:R26"/>
    <mergeCell ref="S26:T26"/>
    <mergeCell ref="Q27:R27"/>
    <mergeCell ref="S27:T27"/>
    <mergeCell ref="H26:M26"/>
    <mergeCell ref="U26:Y26"/>
    <mergeCell ref="B29:D29"/>
    <mergeCell ref="E29:G29"/>
    <mergeCell ref="N29:P29"/>
    <mergeCell ref="U29:Y29"/>
    <mergeCell ref="B28:D28"/>
    <mergeCell ref="E28:G28"/>
    <mergeCell ref="N28:P28"/>
    <mergeCell ref="H29:M29"/>
    <mergeCell ref="Q28:R28"/>
    <mergeCell ref="S28:T28"/>
    <mergeCell ref="Q29:R29"/>
    <mergeCell ref="S29:T29"/>
    <mergeCell ref="H28:M28"/>
    <mergeCell ref="U28:Y28"/>
    <mergeCell ref="B31:D31"/>
    <mergeCell ref="E31:G31"/>
    <mergeCell ref="H31:M31"/>
    <mergeCell ref="N31:P31"/>
    <mergeCell ref="Q31:R31"/>
    <mergeCell ref="S31:T31"/>
    <mergeCell ref="U31:Y31"/>
    <mergeCell ref="B30:D30"/>
    <mergeCell ref="E30:G30"/>
    <mergeCell ref="H30:M30"/>
    <mergeCell ref="N30:P30"/>
    <mergeCell ref="Q30:R30"/>
    <mergeCell ref="S30:T30"/>
    <mergeCell ref="U30:Y30"/>
  </mergeCells>
  <phoneticPr fontId="1"/>
  <dataValidations count="3">
    <dataValidation type="list" allowBlank="1" showInputMessage="1" sqref="B22:D31" xr:uid="{6D8EFD25-035E-4204-90D7-FC010E1EB330}">
      <formula1>"研究代表者,研究分担者"</formula1>
    </dataValidation>
    <dataValidation type="list" allowBlank="1" showInputMessage="1" sqref="E22:G31" xr:uid="{0DC3E134-1777-4922-B45B-7BB3DC049BB5}">
      <formula1>"基金,補助金"</formula1>
    </dataValidation>
    <dataValidation imeMode="disabled" allowBlank="1" showInputMessage="1" showErrorMessage="1" sqref="H11:I11 K11 M11 Q22:T31" xr:uid="{B3129408-D223-45E9-B850-536DEE7FD760}"/>
  </dataValidations>
  <printOptions horizontalCentered="1"/>
  <pageMargins left="0.70866141732283472" right="0.70866141732283472" top="0.74803149606299213" bottom="0.74803149606299213" header="0.31496062992125984" footer="0.31496062992125984"/>
  <pageSetup paperSize="9" scale="96"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xr:uid="{6C6D534C-A41A-43AC-AE85-2ED2E8D04373}">
          <x14:formula1>
            <xm:f>部局一覧!$D$1:$D$12</xm:f>
          </x14:formula1>
          <xm:sqref>H22:M31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2B53-56E4-4E82-A74A-BF1024709861}">
  <sheetPr codeName="Sheet3"/>
  <dimension ref="A1:AP2"/>
  <sheetViews>
    <sheetView workbookViewId="0">
      <selection activeCell="A3" sqref="A3:Y3"/>
    </sheetView>
  </sheetViews>
  <sheetFormatPr defaultRowHeight="18.75"/>
  <cols>
    <col min="2" max="15" width="9" customWidth="1"/>
    <col min="19" max="19" width="9" customWidth="1"/>
    <col min="21" max="25" width="9" customWidth="1"/>
    <col min="30" max="32" width="9" customWidth="1"/>
    <col min="35" max="41" width="9" customWidth="1"/>
  </cols>
  <sheetData>
    <row r="1" spans="1:42">
      <c r="A1" t="s">
        <v>132</v>
      </c>
      <c r="B1" t="s">
        <v>133</v>
      </c>
      <c r="C1" t="s">
        <v>113</v>
      </c>
      <c r="D1" t="s">
        <v>134</v>
      </c>
      <c r="E1" t="s">
        <v>135</v>
      </c>
      <c r="F1" t="s">
        <v>136</v>
      </c>
      <c r="G1" t="s">
        <v>137</v>
      </c>
      <c r="H1" t="s">
        <v>138</v>
      </c>
      <c r="I1" t="s">
        <v>139</v>
      </c>
      <c r="J1" t="s">
        <v>140</v>
      </c>
      <c r="K1" t="s">
        <v>141</v>
      </c>
      <c r="L1" t="s">
        <v>142</v>
      </c>
      <c r="M1" t="s">
        <v>143</v>
      </c>
      <c r="N1" t="s">
        <v>144</v>
      </c>
      <c r="O1" t="s">
        <v>145</v>
      </c>
      <c r="P1" t="s">
        <v>146</v>
      </c>
      <c r="Q1" t="s">
        <v>31</v>
      </c>
      <c r="R1" t="s">
        <v>33</v>
      </c>
      <c r="S1" t="s">
        <v>147</v>
      </c>
      <c r="T1" t="s">
        <v>36</v>
      </c>
      <c r="U1" t="s">
        <v>148</v>
      </c>
      <c r="V1" t="s">
        <v>42</v>
      </c>
      <c r="W1" t="s">
        <v>43</v>
      </c>
      <c r="X1" t="s">
        <v>149</v>
      </c>
      <c r="Y1" t="s">
        <v>150</v>
      </c>
      <c r="Z1" t="s">
        <v>151</v>
      </c>
      <c r="AA1" t="s">
        <v>152</v>
      </c>
      <c r="AB1" t="s">
        <v>153</v>
      </c>
      <c r="AC1" t="s">
        <v>154</v>
      </c>
      <c r="AD1" t="s">
        <v>155</v>
      </c>
      <c r="AE1" t="s">
        <v>232</v>
      </c>
      <c r="AF1" t="s">
        <v>156</v>
      </c>
      <c r="AG1" t="s">
        <v>157</v>
      </c>
      <c r="AH1" t="s">
        <v>158</v>
      </c>
      <c r="AI1" t="s">
        <v>159</v>
      </c>
      <c r="AJ1" t="s">
        <v>234</v>
      </c>
      <c r="AK1" t="s">
        <v>160</v>
      </c>
      <c r="AL1" t="s">
        <v>161</v>
      </c>
      <c r="AM1" t="s">
        <v>162</v>
      </c>
      <c r="AN1" t="s">
        <v>163</v>
      </c>
      <c r="AO1" t="s">
        <v>76</v>
      </c>
      <c r="AP1" t="s">
        <v>164</v>
      </c>
    </row>
    <row r="2" spans="1:42">
      <c r="A2" t="str">
        <f>'【様式1】e-Rad申請書'!O5&amp;"/"&amp;'【様式1】e-Rad申請書'!R5&amp;"/"&amp;'【様式1】e-Rad申請書'!T5</f>
        <v>//</v>
      </c>
      <c r="B2" s="1" t="str">
        <f>IF('【様式1】e-Rad申請書'!B6, "新規登録",IF('【様式1】e-Rad申請書'!G6, "転入",IF('【様式1】e-Rad申請書'!L6, "転出",IF('【様式1】e-Rad申請書'!Q6, "登録内容修正", ""))))</f>
        <v/>
      </c>
      <c r="C2" s="3">
        <f>'【様式1】e-Rad申請書'!B7</f>
        <v>0</v>
      </c>
      <c r="D2">
        <f>'【様式1】e-Rad申請書'!B9</f>
        <v>0</v>
      </c>
      <c r="E2">
        <f>'【様式1】e-Rad申請書'!L9</f>
        <v>0</v>
      </c>
      <c r="F2">
        <f>'【様式1】e-Rad申請書'!B10</f>
        <v>0</v>
      </c>
      <c r="G2">
        <f>'【様式1】e-Rad申請書'!L10</f>
        <v>0</v>
      </c>
      <c r="H2">
        <f>'【様式1】e-Rad申請書'!B11</f>
        <v>0</v>
      </c>
      <c r="I2">
        <f>'【様式1】e-Rad申請書'!L11</f>
        <v>0</v>
      </c>
      <c r="J2">
        <f>'【様式1】e-Rad申請書'!B12</f>
        <v>0</v>
      </c>
      <c r="K2">
        <f>'【様式1】e-Rad申請書'!L12</f>
        <v>0</v>
      </c>
      <c r="L2">
        <f>'【様式1】e-Rad申請書'!B13</f>
        <v>0</v>
      </c>
      <c r="M2">
        <f>'【様式1】e-Rad申請書'!L13</f>
        <v>0</v>
      </c>
      <c r="N2" t="str">
        <f>IF('【様式1】e-Rad申請書'!B14, "氏名のみ",IF('【様式1】e-Rad申請書'!G14, "通称名のみ",IF('【様式1】e-Rad申請書'!L14, "氏名・通称名併記", "")))</f>
        <v/>
      </c>
      <c r="O2" t="str">
        <f>'【様式1】e-Rad申請書'!B15&amp;"/"&amp;'【様式1】e-Rad申請書'!E15&amp;"/"&amp;'【様式1】e-Rad申請書'!G15</f>
        <v>//</v>
      </c>
      <c r="P2" t="str">
        <f>IF('【様式1】e-Rad申請書'!B16, "男",IF('【様式1】e-Rad申請書'!G16, "女", ""))</f>
        <v/>
      </c>
      <c r="Q2" t="str">
        <f>IF('【様式1】e-Rad申請書'!E17="選択してください","",'【様式1】e-Rad申請書'!E17)</f>
        <v/>
      </c>
      <c r="R2">
        <f>'【様式1】e-Rad申請書'!E18</f>
        <v>0</v>
      </c>
      <c r="S2" t="str">
        <f>'【様式1】e-Rad申請書'!E19&amp;"/"&amp;'【様式1】e-Rad申請書'!H19&amp;"/"&amp;'【様式1】e-Rad申請書'!J19</f>
        <v>//</v>
      </c>
      <c r="T2">
        <f>'【様式1】e-Rad申請書'!E20</f>
        <v>0</v>
      </c>
      <c r="U2" t="str">
        <f>IF('【様式1】e-Rad申請書'!E21, "勤務先",IF('【様式1】e-Rad申請書'!I21, "自宅",IF('【様式1】e-Rad申請書'!M21, "携帯電話", "")))</f>
        <v/>
      </c>
      <c r="V2">
        <f>'【様式1】e-Rad申請書'!E22</f>
        <v>0</v>
      </c>
      <c r="W2" s="4">
        <f>'【様式1】e-Rad申請書'!E23</f>
        <v>0</v>
      </c>
      <c r="X2">
        <f>'【様式1】e-Rad申請書'!G24</f>
        <v>0</v>
      </c>
      <c r="Y2">
        <f>'【様式1】e-Rad申請書'!G25</f>
        <v>0</v>
      </c>
      <c r="Z2">
        <f>IF('【様式1】e-Rad申請書'!E26="プルダウンから選択 または 直接入力","",'【様式1】e-Rad申請書'!E26)</f>
        <v>0</v>
      </c>
      <c r="AA2">
        <f>'【様式1】e-Rad申請書'!E27</f>
        <v>0</v>
      </c>
      <c r="AB2">
        <f>'【様式1】e-Rad申請書'!E28</f>
        <v>0</v>
      </c>
      <c r="AC2">
        <f>'【様式1】e-Rad申請書'!B29</f>
        <v>0</v>
      </c>
      <c r="AD2" t="str">
        <f>IF('【様式1】e-Rad申請書'!B30, "常勤",IF('【様式1】e-Rad申請書'!G30, "非常勤", ""))</f>
        <v/>
      </c>
      <c r="AE2">
        <f>'【様式1】e-Rad申請書'!P30</f>
        <v>0</v>
      </c>
      <c r="AF2" t="str">
        <f>IF('【様式1】e-Rad申請書'!B32, "一般財源による雇用",IF('【様式1】e-Rad申請書'!I32, "外部資金による雇用",IF('【様式1】e-Rad申請書'!P32, "雇用関係なし", "")))</f>
        <v/>
      </c>
      <c r="AG2" t="str">
        <f>IF('【様式1】e-Rad申請書'!B33, "有",IF('【様式1】e-Rad申請書'!G33, "無", ""))</f>
        <v/>
      </c>
      <c r="AH2" t="str">
        <f>'【様式1】e-Rad申請書'!B34&amp;"/"&amp;'【様式1】e-Rad申請書'!E34&amp;"/"&amp;'【様式1】e-Rad申請書'!G34</f>
        <v>//</v>
      </c>
      <c r="AI2" t="str">
        <f>IF('【様式1】e-Rad申請書'!B35, "有",IF('【様式1】e-Rad申請書'!G35, "無", ""))</f>
        <v/>
      </c>
      <c r="AJ2">
        <f>'【様式1】e-Rad申請書'!B39</f>
        <v>0</v>
      </c>
      <c r="AK2" t="str">
        <f>IF('【様式1】e-Rad申請書'!B40, "有",IF('【様式1】e-Rad申請書'!G40, "無", ""))</f>
        <v/>
      </c>
      <c r="AL2">
        <f>'【様式1】e-Rad申請書'!L40</f>
        <v>0</v>
      </c>
      <c r="AM2" t="str">
        <f>IF('【様式1】e-Rad申請書'!B41, "登録する",IF('【様式1】e-Rad申請書'!G41, "登録しない", ""))</f>
        <v/>
      </c>
      <c r="AN2" t="str">
        <f>IF('【様式1】e-Rad申請書'!B42, "容認する",IF('【様式1】e-Rad申請書'!G42, "容認しない", ""))</f>
        <v/>
      </c>
      <c r="AO2" t="str">
        <f>IF('【様式1】e-Rad申請書'!B44="選択してください","",'【様式1】e-Rad申請書'!B44)</f>
        <v/>
      </c>
      <c r="AP2" t="str">
        <f>'【様式1】e-Rad申請書'!B45&amp;"/"&amp;'【様式1】e-Rad申請書'!E45&amp;"/"&amp;'【様式1】e-Rad申請書'!G45</f>
        <v>//</v>
      </c>
    </row>
  </sheetData>
  <phoneticPr fontId="1"/>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10932-DB0D-4660-AFFE-81B48E93AD40}">
  <dimension ref="A1:U11"/>
  <sheetViews>
    <sheetView workbookViewId="0">
      <selection activeCell="A3" sqref="A3:Y3"/>
    </sheetView>
  </sheetViews>
  <sheetFormatPr defaultRowHeight="18.75"/>
  <cols>
    <col min="1" max="2" width="9" customWidth="1"/>
    <col min="8" max="10" width="9" customWidth="1"/>
    <col min="13" max="13" width="9" customWidth="1"/>
    <col min="15" max="15" width="9" customWidth="1"/>
    <col min="17" max="20" width="9" customWidth="1"/>
  </cols>
  <sheetData>
    <row r="1" spans="1:21">
      <c r="A1" t="s">
        <v>112</v>
      </c>
      <c r="B1" t="s">
        <v>113</v>
      </c>
      <c r="C1" t="s">
        <v>114</v>
      </c>
      <c r="D1" t="s">
        <v>151</v>
      </c>
      <c r="E1" t="s">
        <v>152</v>
      </c>
      <c r="F1" t="s">
        <v>153</v>
      </c>
      <c r="G1" t="s">
        <v>237</v>
      </c>
      <c r="H1" t="s">
        <v>238</v>
      </c>
      <c r="I1" t="s">
        <v>239</v>
      </c>
      <c r="J1" t="s">
        <v>119</v>
      </c>
      <c r="K1" t="s">
        <v>240</v>
      </c>
      <c r="L1" t="s">
        <v>241</v>
      </c>
      <c r="M1" t="s">
        <v>242</v>
      </c>
      <c r="N1" t="s">
        <v>122</v>
      </c>
      <c r="O1" t="s">
        <v>125</v>
      </c>
      <c r="P1" t="s">
        <v>126</v>
      </c>
      <c r="Q1" t="s">
        <v>127</v>
      </c>
      <c r="R1" t="s">
        <v>128</v>
      </c>
      <c r="S1" t="s">
        <v>129</v>
      </c>
      <c r="T1" t="s">
        <v>130</v>
      </c>
      <c r="U1" t="s">
        <v>131</v>
      </c>
    </row>
    <row r="2" spans="1:21">
      <c r="A2" t="str">
        <f>【様式2】転入出連絡票!$H$6</f>
        <v/>
      </c>
      <c r="B2" t="str">
        <f>【様式2】転入出連絡票!$H$7</f>
        <v/>
      </c>
      <c r="C2" t="str">
        <f>【様式2】転入出連絡票!$H$8</f>
        <v>　</v>
      </c>
      <c r="D2">
        <f>IF('【様式1】e-Rad申請書'!$E$26="プルダウンから選択 または 直接入力","",'【様式1】e-Rad申請書'!$E$26)</f>
        <v>0</v>
      </c>
      <c r="E2">
        <f>'【様式1】e-Rad申請書'!$E$27</f>
        <v>0</v>
      </c>
      <c r="F2">
        <f>'【様式1】e-Rad申請書'!$E$28</f>
        <v>0</v>
      </c>
      <c r="G2" t="str">
        <f>【様式2】転入出連絡票!$H$10</f>
        <v/>
      </c>
      <c r="H2" t="str">
        <f>【様式2】転入出連絡票!$H$11&amp;"/"&amp;【様式2】転入出連絡票!$K$11&amp;"/"&amp;【様式2】転入出連絡票!$M$11</f>
        <v>//</v>
      </c>
      <c r="I2">
        <f>【様式2】転入出連絡票!$H$12</f>
        <v>0</v>
      </c>
      <c r="J2">
        <f>【様式2】転入出連絡票!$H$13</f>
        <v>0</v>
      </c>
      <c r="K2">
        <f>【様式2】転入出連絡票!$H$14</f>
        <v>0</v>
      </c>
      <c r="L2">
        <f>【様式2】転入出連絡票!$H$15</f>
        <v>0</v>
      </c>
      <c r="M2" s="4">
        <f>【様式2】転入出連絡票!$H$16</f>
        <v>0</v>
      </c>
      <c r="N2">
        <f>【様式2】転入出連絡票!$H$17</f>
        <v>0</v>
      </c>
      <c r="O2">
        <f>【様式2】転入出連絡票!B22</f>
        <v>0</v>
      </c>
      <c r="P2">
        <f>【様式2】転入出連絡票!E22</f>
        <v>0</v>
      </c>
      <c r="Q2">
        <f>【様式2】転入出連絡票!H22</f>
        <v>0</v>
      </c>
      <c r="R2">
        <f>【様式2】転入出連絡票!N22</f>
        <v>0</v>
      </c>
      <c r="S2">
        <f>【様式2】転入出連絡票!Q22</f>
        <v>0</v>
      </c>
      <c r="T2">
        <f>【様式2】転入出連絡票!S22</f>
        <v>0</v>
      </c>
      <c r="U2">
        <f>【様式2】転入出連絡票!U22</f>
        <v>0</v>
      </c>
    </row>
    <row r="3" spans="1:21">
      <c r="A3" t="str">
        <f>【様式2】転入出連絡票!$H$6</f>
        <v/>
      </c>
      <c r="B3" t="str">
        <f>【様式2】転入出連絡票!$H$7</f>
        <v/>
      </c>
      <c r="C3" t="str">
        <f>【様式2】転入出連絡票!$H$8</f>
        <v>　</v>
      </c>
      <c r="D3">
        <f>IF('【様式1】e-Rad申請書'!$E$26="プルダウンから選択 または 直接入力","",'【様式1】e-Rad申請書'!$E$26)</f>
        <v>0</v>
      </c>
      <c r="E3">
        <f>'【様式1】e-Rad申請書'!$E$27</f>
        <v>0</v>
      </c>
      <c r="F3">
        <f>'【様式1】e-Rad申請書'!$E$28</f>
        <v>0</v>
      </c>
      <c r="G3" t="str">
        <f>【様式2】転入出連絡票!$H$10</f>
        <v/>
      </c>
      <c r="H3" t="str">
        <f>【様式2】転入出連絡票!$H$11&amp;"/"&amp;【様式2】転入出連絡票!$K$11&amp;"/"&amp;【様式2】転入出連絡票!$M$11</f>
        <v>//</v>
      </c>
      <c r="I3">
        <f>【様式2】転入出連絡票!$H$12</f>
        <v>0</v>
      </c>
      <c r="J3">
        <f>【様式2】転入出連絡票!$H$13</f>
        <v>0</v>
      </c>
      <c r="K3">
        <f>【様式2】転入出連絡票!$H$14</f>
        <v>0</v>
      </c>
      <c r="L3">
        <f>【様式2】転入出連絡票!$H$15</f>
        <v>0</v>
      </c>
      <c r="M3" s="4">
        <f>【様式2】転入出連絡票!$H$16</f>
        <v>0</v>
      </c>
      <c r="N3">
        <f>【様式2】転入出連絡票!$H$17</f>
        <v>0</v>
      </c>
      <c r="O3">
        <f>【様式2】転入出連絡票!B23</f>
        <v>0</v>
      </c>
      <c r="P3">
        <f>【様式2】転入出連絡票!E23</f>
        <v>0</v>
      </c>
      <c r="Q3">
        <f>【様式2】転入出連絡票!H23</f>
        <v>0</v>
      </c>
      <c r="R3">
        <f>【様式2】転入出連絡票!N23</f>
        <v>0</v>
      </c>
      <c r="S3">
        <f>【様式2】転入出連絡票!Q23</f>
        <v>0</v>
      </c>
      <c r="T3">
        <f>【様式2】転入出連絡票!S23</f>
        <v>0</v>
      </c>
      <c r="U3">
        <f>【様式2】転入出連絡票!U23</f>
        <v>0</v>
      </c>
    </row>
    <row r="4" spans="1:21">
      <c r="A4" t="str">
        <f>【様式2】転入出連絡票!$H$6</f>
        <v/>
      </c>
      <c r="B4" t="str">
        <f>【様式2】転入出連絡票!$H$7</f>
        <v/>
      </c>
      <c r="C4" t="str">
        <f>【様式2】転入出連絡票!$H$8</f>
        <v>　</v>
      </c>
      <c r="D4">
        <f>IF('【様式1】e-Rad申請書'!$E$26="プルダウンから選択 または 直接入力","",'【様式1】e-Rad申請書'!$E$26)</f>
        <v>0</v>
      </c>
      <c r="E4">
        <f>'【様式1】e-Rad申請書'!$E$27</f>
        <v>0</v>
      </c>
      <c r="F4">
        <f>'【様式1】e-Rad申請書'!$E$28</f>
        <v>0</v>
      </c>
      <c r="G4" t="str">
        <f>【様式2】転入出連絡票!$H$10</f>
        <v/>
      </c>
      <c r="H4" t="str">
        <f>【様式2】転入出連絡票!$H$11&amp;"/"&amp;【様式2】転入出連絡票!$K$11&amp;"/"&amp;【様式2】転入出連絡票!$M$11</f>
        <v>//</v>
      </c>
      <c r="I4">
        <f>【様式2】転入出連絡票!$H$12</f>
        <v>0</v>
      </c>
      <c r="J4">
        <f>【様式2】転入出連絡票!$H$13</f>
        <v>0</v>
      </c>
      <c r="K4">
        <f>【様式2】転入出連絡票!$H$14</f>
        <v>0</v>
      </c>
      <c r="L4">
        <f>【様式2】転入出連絡票!$H$15</f>
        <v>0</v>
      </c>
      <c r="M4" s="4">
        <f>【様式2】転入出連絡票!$H$16</f>
        <v>0</v>
      </c>
      <c r="N4">
        <f>【様式2】転入出連絡票!$H$17</f>
        <v>0</v>
      </c>
      <c r="O4">
        <f>【様式2】転入出連絡票!B24</f>
        <v>0</v>
      </c>
      <c r="P4">
        <f>【様式2】転入出連絡票!E24</f>
        <v>0</v>
      </c>
      <c r="Q4">
        <f>【様式2】転入出連絡票!H24</f>
        <v>0</v>
      </c>
      <c r="R4">
        <f>【様式2】転入出連絡票!N24</f>
        <v>0</v>
      </c>
      <c r="S4">
        <f>【様式2】転入出連絡票!Q24</f>
        <v>0</v>
      </c>
      <c r="T4">
        <f>【様式2】転入出連絡票!S24</f>
        <v>0</v>
      </c>
      <c r="U4">
        <f>【様式2】転入出連絡票!U24</f>
        <v>0</v>
      </c>
    </row>
    <row r="5" spans="1:21">
      <c r="A5" t="str">
        <f>【様式2】転入出連絡票!$H$6</f>
        <v/>
      </c>
      <c r="B5" t="str">
        <f>【様式2】転入出連絡票!$H$7</f>
        <v/>
      </c>
      <c r="C5" t="str">
        <f>【様式2】転入出連絡票!$H$8</f>
        <v>　</v>
      </c>
      <c r="D5">
        <f>IF('【様式1】e-Rad申請書'!$E$26="プルダウンから選択 または 直接入力","",'【様式1】e-Rad申請書'!$E$26)</f>
        <v>0</v>
      </c>
      <c r="E5">
        <f>'【様式1】e-Rad申請書'!$E$27</f>
        <v>0</v>
      </c>
      <c r="F5">
        <f>'【様式1】e-Rad申請書'!$E$28</f>
        <v>0</v>
      </c>
      <c r="G5" t="str">
        <f>【様式2】転入出連絡票!$H$10</f>
        <v/>
      </c>
      <c r="H5" t="str">
        <f>【様式2】転入出連絡票!$H$11&amp;"/"&amp;【様式2】転入出連絡票!$K$11&amp;"/"&amp;【様式2】転入出連絡票!$M$11</f>
        <v>//</v>
      </c>
      <c r="I5">
        <f>【様式2】転入出連絡票!$H$12</f>
        <v>0</v>
      </c>
      <c r="J5">
        <f>【様式2】転入出連絡票!$H$13</f>
        <v>0</v>
      </c>
      <c r="K5">
        <f>【様式2】転入出連絡票!$H$14</f>
        <v>0</v>
      </c>
      <c r="L5">
        <f>【様式2】転入出連絡票!$H$15</f>
        <v>0</v>
      </c>
      <c r="M5" s="4">
        <f>【様式2】転入出連絡票!$H$16</f>
        <v>0</v>
      </c>
      <c r="N5">
        <f>【様式2】転入出連絡票!$H$17</f>
        <v>0</v>
      </c>
      <c r="O5">
        <f>【様式2】転入出連絡票!B25</f>
        <v>0</v>
      </c>
      <c r="P5">
        <f>【様式2】転入出連絡票!E25</f>
        <v>0</v>
      </c>
      <c r="Q5">
        <f>【様式2】転入出連絡票!H25</f>
        <v>0</v>
      </c>
      <c r="R5">
        <f>【様式2】転入出連絡票!N25</f>
        <v>0</v>
      </c>
      <c r="S5">
        <f>【様式2】転入出連絡票!Q25</f>
        <v>0</v>
      </c>
      <c r="T5">
        <f>【様式2】転入出連絡票!S25</f>
        <v>0</v>
      </c>
      <c r="U5">
        <f>【様式2】転入出連絡票!U25</f>
        <v>0</v>
      </c>
    </row>
    <row r="6" spans="1:21">
      <c r="A6" t="str">
        <f>【様式2】転入出連絡票!$H$6</f>
        <v/>
      </c>
      <c r="B6" t="str">
        <f>【様式2】転入出連絡票!$H$7</f>
        <v/>
      </c>
      <c r="C6" t="str">
        <f>【様式2】転入出連絡票!$H$8</f>
        <v>　</v>
      </c>
      <c r="D6">
        <f>IF('【様式1】e-Rad申請書'!$E$26="プルダウンから選択 または 直接入力","",'【様式1】e-Rad申請書'!$E$26)</f>
        <v>0</v>
      </c>
      <c r="E6">
        <f>'【様式1】e-Rad申請書'!$E$27</f>
        <v>0</v>
      </c>
      <c r="F6">
        <f>'【様式1】e-Rad申請書'!$E$28</f>
        <v>0</v>
      </c>
      <c r="G6" t="str">
        <f>【様式2】転入出連絡票!$H$10</f>
        <v/>
      </c>
      <c r="H6" t="str">
        <f>【様式2】転入出連絡票!$H$11&amp;"/"&amp;【様式2】転入出連絡票!$K$11&amp;"/"&amp;【様式2】転入出連絡票!$M$11</f>
        <v>//</v>
      </c>
      <c r="I6">
        <f>【様式2】転入出連絡票!$H$12</f>
        <v>0</v>
      </c>
      <c r="J6">
        <f>【様式2】転入出連絡票!$H$13</f>
        <v>0</v>
      </c>
      <c r="K6">
        <f>【様式2】転入出連絡票!$H$14</f>
        <v>0</v>
      </c>
      <c r="L6">
        <f>【様式2】転入出連絡票!$H$15</f>
        <v>0</v>
      </c>
      <c r="M6" s="4">
        <f>【様式2】転入出連絡票!$H$16</f>
        <v>0</v>
      </c>
      <c r="N6">
        <f>【様式2】転入出連絡票!$H$17</f>
        <v>0</v>
      </c>
      <c r="O6">
        <f>【様式2】転入出連絡票!B26</f>
        <v>0</v>
      </c>
      <c r="P6">
        <f>【様式2】転入出連絡票!E26</f>
        <v>0</v>
      </c>
      <c r="Q6">
        <f>【様式2】転入出連絡票!H26</f>
        <v>0</v>
      </c>
      <c r="R6">
        <f>【様式2】転入出連絡票!N26</f>
        <v>0</v>
      </c>
      <c r="S6">
        <f>【様式2】転入出連絡票!Q26</f>
        <v>0</v>
      </c>
      <c r="T6">
        <f>【様式2】転入出連絡票!S26</f>
        <v>0</v>
      </c>
      <c r="U6">
        <f>【様式2】転入出連絡票!U26</f>
        <v>0</v>
      </c>
    </row>
    <row r="7" spans="1:21">
      <c r="A7" t="str">
        <f>【様式2】転入出連絡票!$H$6</f>
        <v/>
      </c>
      <c r="B7" t="str">
        <f>【様式2】転入出連絡票!$H$7</f>
        <v/>
      </c>
      <c r="C7" t="str">
        <f>【様式2】転入出連絡票!$H$8</f>
        <v>　</v>
      </c>
      <c r="D7">
        <f>IF('【様式1】e-Rad申請書'!$E$26="プルダウンから選択 または 直接入力","",'【様式1】e-Rad申請書'!$E$26)</f>
        <v>0</v>
      </c>
      <c r="E7">
        <f>'【様式1】e-Rad申請書'!$E$27</f>
        <v>0</v>
      </c>
      <c r="F7">
        <f>'【様式1】e-Rad申請書'!$E$28</f>
        <v>0</v>
      </c>
      <c r="G7" t="str">
        <f>【様式2】転入出連絡票!$H$10</f>
        <v/>
      </c>
      <c r="H7" t="str">
        <f>【様式2】転入出連絡票!$H$11&amp;"/"&amp;【様式2】転入出連絡票!$K$11&amp;"/"&amp;【様式2】転入出連絡票!$M$11</f>
        <v>//</v>
      </c>
      <c r="I7">
        <f>【様式2】転入出連絡票!$H$12</f>
        <v>0</v>
      </c>
      <c r="J7">
        <f>【様式2】転入出連絡票!$H$13</f>
        <v>0</v>
      </c>
      <c r="K7">
        <f>【様式2】転入出連絡票!$H$14</f>
        <v>0</v>
      </c>
      <c r="L7">
        <f>【様式2】転入出連絡票!$H$15</f>
        <v>0</v>
      </c>
      <c r="M7" s="4">
        <f>【様式2】転入出連絡票!$H$16</f>
        <v>0</v>
      </c>
      <c r="N7">
        <f>【様式2】転入出連絡票!$H$17</f>
        <v>0</v>
      </c>
      <c r="O7">
        <f>【様式2】転入出連絡票!B27</f>
        <v>0</v>
      </c>
      <c r="P7">
        <f>【様式2】転入出連絡票!E27</f>
        <v>0</v>
      </c>
      <c r="Q7">
        <f>【様式2】転入出連絡票!H27</f>
        <v>0</v>
      </c>
      <c r="R7">
        <f>【様式2】転入出連絡票!N27</f>
        <v>0</v>
      </c>
      <c r="S7">
        <f>【様式2】転入出連絡票!Q27</f>
        <v>0</v>
      </c>
      <c r="T7">
        <f>【様式2】転入出連絡票!S27</f>
        <v>0</v>
      </c>
      <c r="U7">
        <f>【様式2】転入出連絡票!U27</f>
        <v>0</v>
      </c>
    </row>
    <row r="8" spans="1:21">
      <c r="A8" t="str">
        <f>【様式2】転入出連絡票!$H$6</f>
        <v/>
      </c>
      <c r="B8" t="str">
        <f>【様式2】転入出連絡票!$H$7</f>
        <v/>
      </c>
      <c r="C8" t="str">
        <f>【様式2】転入出連絡票!$H$8</f>
        <v>　</v>
      </c>
      <c r="D8">
        <f>IF('【様式1】e-Rad申請書'!$E$26="プルダウンから選択 または 直接入力","",'【様式1】e-Rad申請書'!$E$26)</f>
        <v>0</v>
      </c>
      <c r="E8">
        <f>'【様式1】e-Rad申請書'!$E$27</f>
        <v>0</v>
      </c>
      <c r="F8">
        <f>'【様式1】e-Rad申請書'!$E$28</f>
        <v>0</v>
      </c>
      <c r="G8" t="str">
        <f>【様式2】転入出連絡票!$H$10</f>
        <v/>
      </c>
      <c r="H8" t="str">
        <f>【様式2】転入出連絡票!$H$11&amp;"/"&amp;【様式2】転入出連絡票!$K$11&amp;"/"&amp;【様式2】転入出連絡票!$M$11</f>
        <v>//</v>
      </c>
      <c r="I8">
        <f>【様式2】転入出連絡票!$H$12</f>
        <v>0</v>
      </c>
      <c r="J8">
        <f>【様式2】転入出連絡票!$H$13</f>
        <v>0</v>
      </c>
      <c r="K8">
        <f>【様式2】転入出連絡票!$H$14</f>
        <v>0</v>
      </c>
      <c r="L8">
        <f>【様式2】転入出連絡票!$H$15</f>
        <v>0</v>
      </c>
      <c r="M8" s="4">
        <f>【様式2】転入出連絡票!$H$16</f>
        <v>0</v>
      </c>
      <c r="N8">
        <f>【様式2】転入出連絡票!$H$17</f>
        <v>0</v>
      </c>
      <c r="O8">
        <f>【様式2】転入出連絡票!B28</f>
        <v>0</v>
      </c>
      <c r="P8">
        <f>【様式2】転入出連絡票!E28</f>
        <v>0</v>
      </c>
      <c r="Q8">
        <f>【様式2】転入出連絡票!H28</f>
        <v>0</v>
      </c>
      <c r="R8">
        <f>【様式2】転入出連絡票!N28</f>
        <v>0</v>
      </c>
      <c r="S8">
        <f>【様式2】転入出連絡票!Q28</f>
        <v>0</v>
      </c>
      <c r="T8">
        <f>【様式2】転入出連絡票!S28</f>
        <v>0</v>
      </c>
      <c r="U8">
        <f>【様式2】転入出連絡票!U28</f>
        <v>0</v>
      </c>
    </row>
    <row r="9" spans="1:21">
      <c r="A9" t="str">
        <f>【様式2】転入出連絡票!$H$6</f>
        <v/>
      </c>
      <c r="B9" t="str">
        <f>【様式2】転入出連絡票!$H$7</f>
        <v/>
      </c>
      <c r="C9" t="str">
        <f>【様式2】転入出連絡票!$H$8</f>
        <v>　</v>
      </c>
      <c r="D9">
        <f>IF('【様式1】e-Rad申請書'!$E$26="プルダウンから選択 または 直接入力","",'【様式1】e-Rad申請書'!$E$26)</f>
        <v>0</v>
      </c>
      <c r="E9">
        <f>'【様式1】e-Rad申請書'!$E$27</f>
        <v>0</v>
      </c>
      <c r="F9">
        <f>'【様式1】e-Rad申請書'!$E$28</f>
        <v>0</v>
      </c>
      <c r="G9" t="str">
        <f>【様式2】転入出連絡票!$H$10</f>
        <v/>
      </c>
      <c r="H9" t="str">
        <f>【様式2】転入出連絡票!$H$11&amp;"/"&amp;【様式2】転入出連絡票!$K$11&amp;"/"&amp;【様式2】転入出連絡票!$M$11</f>
        <v>//</v>
      </c>
      <c r="I9">
        <f>【様式2】転入出連絡票!$H$12</f>
        <v>0</v>
      </c>
      <c r="J9">
        <f>【様式2】転入出連絡票!$H$13</f>
        <v>0</v>
      </c>
      <c r="K9">
        <f>【様式2】転入出連絡票!$H$14</f>
        <v>0</v>
      </c>
      <c r="L9">
        <f>【様式2】転入出連絡票!$H$15</f>
        <v>0</v>
      </c>
      <c r="M9" s="4">
        <f>【様式2】転入出連絡票!$H$16</f>
        <v>0</v>
      </c>
      <c r="N9">
        <f>【様式2】転入出連絡票!$H$17</f>
        <v>0</v>
      </c>
      <c r="O9">
        <f>【様式2】転入出連絡票!B29</f>
        <v>0</v>
      </c>
      <c r="P9">
        <f>【様式2】転入出連絡票!E29</f>
        <v>0</v>
      </c>
      <c r="Q9">
        <f>【様式2】転入出連絡票!H29</f>
        <v>0</v>
      </c>
      <c r="R9">
        <f>【様式2】転入出連絡票!N29</f>
        <v>0</v>
      </c>
      <c r="S9">
        <f>【様式2】転入出連絡票!Q29</f>
        <v>0</v>
      </c>
      <c r="T9">
        <f>【様式2】転入出連絡票!S29</f>
        <v>0</v>
      </c>
      <c r="U9">
        <f>【様式2】転入出連絡票!U29</f>
        <v>0</v>
      </c>
    </row>
    <row r="10" spans="1:21">
      <c r="A10" t="str">
        <f>【様式2】転入出連絡票!$H$6</f>
        <v/>
      </c>
      <c r="B10" t="str">
        <f>【様式2】転入出連絡票!$H$7</f>
        <v/>
      </c>
      <c r="C10" t="str">
        <f>【様式2】転入出連絡票!$H$8</f>
        <v>　</v>
      </c>
      <c r="D10">
        <f>IF('【様式1】e-Rad申請書'!$E$26="プルダウンから選択 または 直接入力","",'【様式1】e-Rad申請書'!$E$26)</f>
        <v>0</v>
      </c>
      <c r="E10">
        <f>'【様式1】e-Rad申請書'!$E$27</f>
        <v>0</v>
      </c>
      <c r="F10">
        <f>'【様式1】e-Rad申請書'!$E$28</f>
        <v>0</v>
      </c>
      <c r="G10" t="str">
        <f>【様式2】転入出連絡票!$H$10</f>
        <v/>
      </c>
      <c r="H10" t="str">
        <f>【様式2】転入出連絡票!$H$11&amp;"/"&amp;【様式2】転入出連絡票!$K$11&amp;"/"&amp;【様式2】転入出連絡票!$M$11</f>
        <v>//</v>
      </c>
      <c r="I10">
        <f>【様式2】転入出連絡票!$H$12</f>
        <v>0</v>
      </c>
      <c r="J10">
        <f>【様式2】転入出連絡票!$H$13</f>
        <v>0</v>
      </c>
      <c r="K10">
        <f>【様式2】転入出連絡票!$H$14</f>
        <v>0</v>
      </c>
      <c r="L10">
        <f>【様式2】転入出連絡票!$H$15</f>
        <v>0</v>
      </c>
      <c r="M10" s="4">
        <f>【様式2】転入出連絡票!$H$16</f>
        <v>0</v>
      </c>
      <c r="N10">
        <f>【様式2】転入出連絡票!$H$17</f>
        <v>0</v>
      </c>
      <c r="O10">
        <f>【様式2】転入出連絡票!B30</f>
        <v>0</v>
      </c>
      <c r="P10">
        <f>【様式2】転入出連絡票!E30</f>
        <v>0</v>
      </c>
      <c r="Q10">
        <f>【様式2】転入出連絡票!H30</f>
        <v>0</v>
      </c>
      <c r="R10">
        <f>【様式2】転入出連絡票!N30</f>
        <v>0</v>
      </c>
      <c r="S10">
        <f>【様式2】転入出連絡票!Q30</f>
        <v>0</v>
      </c>
      <c r="T10">
        <f>【様式2】転入出連絡票!S30</f>
        <v>0</v>
      </c>
      <c r="U10">
        <f>【様式2】転入出連絡票!U30</f>
        <v>0</v>
      </c>
    </row>
    <row r="11" spans="1:21">
      <c r="A11" t="str">
        <f>【様式2】転入出連絡票!$H$6</f>
        <v/>
      </c>
      <c r="B11" t="str">
        <f>【様式2】転入出連絡票!$H$7</f>
        <v/>
      </c>
      <c r="C11" t="str">
        <f>【様式2】転入出連絡票!$H$8</f>
        <v>　</v>
      </c>
      <c r="D11">
        <f>IF('【様式1】e-Rad申請書'!$E$26="プルダウンから選択 または 直接入力","",'【様式1】e-Rad申請書'!$E$26)</f>
        <v>0</v>
      </c>
      <c r="E11">
        <f>'【様式1】e-Rad申請書'!$E$27</f>
        <v>0</v>
      </c>
      <c r="F11">
        <f>'【様式1】e-Rad申請書'!$E$28</f>
        <v>0</v>
      </c>
      <c r="G11" t="str">
        <f>【様式2】転入出連絡票!$H$10</f>
        <v/>
      </c>
      <c r="H11" t="str">
        <f>【様式2】転入出連絡票!$H$11&amp;"/"&amp;【様式2】転入出連絡票!$K$11&amp;"/"&amp;【様式2】転入出連絡票!$M$11</f>
        <v>//</v>
      </c>
      <c r="I11">
        <f>【様式2】転入出連絡票!$H$12</f>
        <v>0</v>
      </c>
      <c r="J11">
        <f>【様式2】転入出連絡票!$H$13</f>
        <v>0</v>
      </c>
      <c r="K11">
        <f>【様式2】転入出連絡票!$H$14</f>
        <v>0</v>
      </c>
      <c r="L11">
        <f>【様式2】転入出連絡票!$H$15</f>
        <v>0</v>
      </c>
      <c r="M11" s="4">
        <f>【様式2】転入出連絡票!$H$16</f>
        <v>0</v>
      </c>
      <c r="N11">
        <f>【様式2】転入出連絡票!$H$17</f>
        <v>0</v>
      </c>
      <c r="O11">
        <f>【様式2】転入出連絡票!B31</f>
        <v>0</v>
      </c>
      <c r="P11">
        <f>【様式2】転入出連絡票!E31</f>
        <v>0</v>
      </c>
      <c r="Q11">
        <f>【様式2】転入出連絡票!H31</f>
        <v>0</v>
      </c>
      <c r="R11">
        <f>【様式2】転入出連絡票!N31</f>
        <v>0</v>
      </c>
      <c r="S11">
        <f>【様式2】転入出連絡票!Q31</f>
        <v>0</v>
      </c>
      <c r="T11">
        <f>【様式2】転入出連絡票!S31</f>
        <v>0</v>
      </c>
      <c r="U11">
        <f>【様式2】転入出連絡票!U31</f>
        <v>0</v>
      </c>
    </row>
  </sheetData>
  <phoneticPr fontId="1"/>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0B198-D9C9-46E6-8F3C-24EFD57DB102}">
  <sheetPr codeName="Sheet4"/>
  <dimension ref="A1:D47"/>
  <sheetViews>
    <sheetView workbookViewId="0">
      <selection activeCell="D13" sqref="D13"/>
    </sheetView>
  </sheetViews>
  <sheetFormatPr defaultRowHeight="18.75"/>
  <cols>
    <col min="1" max="1" width="25.5" bestFit="1" customWidth="1"/>
    <col min="2" max="2" width="21" bestFit="1" customWidth="1"/>
    <col min="3" max="3" width="35.625" bestFit="1" customWidth="1"/>
    <col min="4" max="4" width="22.75" bestFit="1" customWidth="1"/>
  </cols>
  <sheetData>
    <row r="1" spans="1:4">
      <c r="A1" s="1" t="s">
        <v>165</v>
      </c>
      <c r="B1" t="s">
        <v>166</v>
      </c>
      <c r="C1" t="s">
        <v>167</v>
      </c>
      <c r="D1" t="s">
        <v>251</v>
      </c>
    </row>
    <row r="2" spans="1:4">
      <c r="B2" t="s">
        <v>166</v>
      </c>
      <c r="C2" t="s">
        <v>168</v>
      </c>
      <c r="D2" t="s">
        <v>252</v>
      </c>
    </row>
    <row r="3" spans="1:4">
      <c r="B3" t="s">
        <v>166</v>
      </c>
      <c r="C3" t="s">
        <v>169</v>
      </c>
      <c r="D3" t="s">
        <v>253</v>
      </c>
    </row>
    <row r="4" spans="1:4">
      <c r="B4" t="s">
        <v>170</v>
      </c>
      <c r="C4" t="s">
        <v>171</v>
      </c>
      <c r="D4" t="s">
        <v>254</v>
      </c>
    </row>
    <row r="5" spans="1:4">
      <c r="B5" t="s">
        <v>170</v>
      </c>
      <c r="C5" t="s">
        <v>172</v>
      </c>
      <c r="D5" t="s">
        <v>255</v>
      </c>
    </row>
    <row r="6" spans="1:4">
      <c r="B6" t="s">
        <v>170</v>
      </c>
      <c r="C6" t="s">
        <v>173</v>
      </c>
      <c r="D6" t="s">
        <v>256</v>
      </c>
    </row>
    <row r="7" spans="1:4">
      <c r="B7" t="s">
        <v>170</v>
      </c>
      <c r="C7" t="s">
        <v>174</v>
      </c>
      <c r="D7" t="s">
        <v>257</v>
      </c>
    </row>
    <row r="8" spans="1:4">
      <c r="B8" t="s">
        <v>175</v>
      </c>
      <c r="C8" t="s">
        <v>176</v>
      </c>
      <c r="D8" t="s">
        <v>258</v>
      </c>
    </row>
    <row r="9" spans="1:4">
      <c r="B9" t="s">
        <v>175</v>
      </c>
      <c r="C9" t="s">
        <v>177</v>
      </c>
      <c r="D9" t="s">
        <v>259</v>
      </c>
    </row>
    <row r="10" spans="1:4">
      <c r="B10" t="s">
        <v>175</v>
      </c>
      <c r="C10" t="s">
        <v>178</v>
      </c>
      <c r="D10" t="s">
        <v>260</v>
      </c>
    </row>
    <row r="11" spans="1:4">
      <c r="B11" t="s">
        <v>179</v>
      </c>
      <c r="C11" t="s">
        <v>180</v>
      </c>
      <c r="D11" t="s">
        <v>261</v>
      </c>
    </row>
    <row r="12" spans="1:4">
      <c r="B12" t="s">
        <v>179</v>
      </c>
      <c r="C12" t="s">
        <v>181</v>
      </c>
      <c r="D12" t="s">
        <v>262</v>
      </c>
    </row>
    <row r="13" spans="1:4">
      <c r="B13" t="s">
        <v>179</v>
      </c>
      <c r="C13" t="s">
        <v>182</v>
      </c>
    </row>
    <row r="14" spans="1:4">
      <c r="B14" t="s">
        <v>179</v>
      </c>
      <c r="C14" t="s">
        <v>183</v>
      </c>
    </row>
    <row r="15" spans="1:4">
      <c r="B15" t="s">
        <v>179</v>
      </c>
      <c r="C15" t="s">
        <v>184</v>
      </c>
    </row>
    <row r="16" spans="1:4">
      <c r="A16" s="1" t="s">
        <v>185</v>
      </c>
      <c r="B16" t="s">
        <v>186</v>
      </c>
      <c r="C16" t="s">
        <v>187</v>
      </c>
    </row>
    <row r="17" spans="1:3">
      <c r="B17" t="s">
        <v>186</v>
      </c>
      <c r="C17" t="s">
        <v>188</v>
      </c>
    </row>
    <row r="18" spans="1:3">
      <c r="B18" t="s">
        <v>189</v>
      </c>
    </row>
    <row r="19" spans="1:3">
      <c r="A19" s="1" t="s">
        <v>190</v>
      </c>
      <c r="B19" t="s">
        <v>191</v>
      </c>
    </row>
    <row r="20" spans="1:3">
      <c r="A20" s="1" t="s">
        <v>192</v>
      </c>
      <c r="B20" t="s">
        <v>193</v>
      </c>
    </row>
    <row r="21" spans="1:3">
      <c r="B21" t="s">
        <v>194</v>
      </c>
    </row>
    <row r="22" spans="1:3">
      <c r="B22" t="s">
        <v>195</v>
      </c>
    </row>
    <row r="23" spans="1:3">
      <c r="B23" t="s">
        <v>196</v>
      </c>
    </row>
    <row r="24" spans="1:3">
      <c r="A24" s="1" t="s">
        <v>197</v>
      </c>
      <c r="B24" t="s">
        <v>198</v>
      </c>
      <c r="C24" t="s">
        <v>199</v>
      </c>
    </row>
    <row r="25" spans="1:3">
      <c r="B25" t="s">
        <v>198</v>
      </c>
      <c r="C25" t="s">
        <v>200</v>
      </c>
    </row>
    <row r="26" spans="1:3">
      <c r="B26" t="s">
        <v>198</v>
      </c>
      <c r="C26" t="s">
        <v>201</v>
      </c>
    </row>
    <row r="27" spans="1:3">
      <c r="B27" t="s">
        <v>198</v>
      </c>
      <c r="C27" t="s">
        <v>202</v>
      </c>
    </row>
    <row r="28" spans="1:3">
      <c r="B28" t="s">
        <v>198</v>
      </c>
      <c r="C28" t="s">
        <v>203</v>
      </c>
    </row>
    <row r="29" spans="1:3">
      <c r="B29" t="s">
        <v>198</v>
      </c>
      <c r="C29" t="s">
        <v>204</v>
      </c>
    </row>
    <row r="30" spans="1:3">
      <c r="A30" s="1" t="s">
        <v>205</v>
      </c>
      <c r="B30" t="s">
        <v>206</v>
      </c>
      <c r="C30" t="s">
        <v>207</v>
      </c>
    </row>
    <row r="31" spans="1:3">
      <c r="A31" s="1"/>
      <c r="B31" t="s">
        <v>206</v>
      </c>
      <c r="C31" t="s">
        <v>243</v>
      </c>
    </row>
    <row r="32" spans="1:3">
      <c r="B32" t="s">
        <v>206</v>
      </c>
      <c r="C32" t="s">
        <v>208</v>
      </c>
    </row>
    <row r="33" spans="1:3">
      <c r="B33" t="s">
        <v>206</v>
      </c>
      <c r="C33" t="s">
        <v>209</v>
      </c>
    </row>
    <row r="34" spans="1:3">
      <c r="B34" t="s">
        <v>206</v>
      </c>
      <c r="C34" t="s">
        <v>210</v>
      </c>
    </row>
    <row r="35" spans="1:3">
      <c r="B35" t="s">
        <v>206</v>
      </c>
      <c r="C35" t="s">
        <v>211</v>
      </c>
    </row>
    <row r="36" spans="1:3">
      <c r="A36" s="1" t="s">
        <v>212</v>
      </c>
      <c r="B36" t="s">
        <v>213</v>
      </c>
      <c r="C36" t="s">
        <v>214</v>
      </c>
    </row>
    <row r="37" spans="1:3">
      <c r="B37" t="s">
        <v>213</v>
      </c>
      <c r="C37" t="s">
        <v>215</v>
      </c>
    </row>
    <row r="38" spans="1:3">
      <c r="B38" t="s">
        <v>213</v>
      </c>
      <c r="C38" t="s">
        <v>216</v>
      </c>
    </row>
    <row r="39" spans="1:3">
      <c r="B39" t="s">
        <v>213</v>
      </c>
      <c r="C39" t="s">
        <v>217</v>
      </c>
    </row>
    <row r="40" spans="1:3">
      <c r="B40" t="s">
        <v>213</v>
      </c>
      <c r="C40" t="s">
        <v>218</v>
      </c>
    </row>
    <row r="41" spans="1:3">
      <c r="B41" t="s">
        <v>213</v>
      </c>
      <c r="C41" t="s">
        <v>219</v>
      </c>
    </row>
    <row r="42" spans="1:3">
      <c r="A42" s="1" t="s">
        <v>220</v>
      </c>
    </row>
    <row r="43" spans="1:3">
      <c r="A43" s="1" t="s">
        <v>221</v>
      </c>
    </row>
    <row r="44" spans="1:3">
      <c r="A44" s="1" t="s">
        <v>222</v>
      </c>
    </row>
    <row r="45" spans="1:3">
      <c r="A45" s="1" t="s">
        <v>223</v>
      </c>
    </row>
    <row r="46" spans="1:3">
      <c r="A46" s="1" t="s">
        <v>224</v>
      </c>
    </row>
    <row r="47" spans="1:3">
      <c r="A47" s="1" t="s">
        <v>225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484d7c6c-1541-4d3e-b06d-e112c42c2ace" xsi:nil="true"/>
    <lcf76f155ced4ddcb4097134ff3c332f xmlns="54f17a79-bd60-4945-9bde-af6a396b4e7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CCDAFD03F6B0241A65283350AFC8051" ma:contentTypeVersion="20" ma:contentTypeDescription="新しいドキュメントを作成します。" ma:contentTypeScope="" ma:versionID="5c6873c6e4542440dcd51413b994f9d3">
  <xsd:schema xmlns:xsd="http://www.w3.org/2001/XMLSchema" xmlns:xs="http://www.w3.org/2001/XMLSchema" xmlns:p="http://schemas.microsoft.com/office/2006/metadata/properties" xmlns:ns1="http://schemas.microsoft.com/sharepoint/v3" xmlns:ns2="54f17a79-bd60-4945-9bde-af6a396b4e7c" xmlns:ns3="484d7c6c-1541-4d3e-b06d-e112c42c2ace" targetNamespace="http://schemas.microsoft.com/office/2006/metadata/properties" ma:root="true" ma:fieldsID="f3fd9238653538057d78912ec58dec70" ns1:_="" ns2:_="" ns3:_="">
    <xsd:import namespace="http://schemas.microsoft.com/sharepoint/v3"/>
    <xsd:import namespace="54f17a79-bd60-4945-9bde-af6a396b4e7c"/>
    <xsd:import namespace="484d7c6c-1541-4d3e-b06d-e112c42c2ac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1:_ip_UnifiedCompliancePolicyProperties" minOccurs="0"/>
                <xsd:element ref="ns1:_ip_UnifiedCompliancePolicyUIAc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統合コンプライアンス ポリシーのプロパティ" ma:hidden="true" ma:internalName="_ip_UnifiedCompliancePolicyProperties">
      <xsd:simpleType>
        <xsd:restriction base="dms:Note"/>
      </xsd:simpleType>
    </xsd:element>
    <xsd:element name="_ip_UnifiedCompliancePolicyUIAction" ma:index="17"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f17a79-bd60-4945-9bde-af6a396b4e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7803a934-d10e-43b7-8e97-64a01bf246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4d7c6c-1541-4d3e-b06d-e112c42c2ac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ae090056-a2e8-4582-abc9-bcdfdfa04325}" ma:internalName="TaxCatchAll" ma:showField="CatchAllData" ma:web="484d7c6c-1541-4d3e-b06d-e112c42c2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75B9FA-B096-4003-99F0-09014AA2D0B1}">
  <ds:schemaRefs>
    <ds:schemaRef ds:uri="http://schemas.microsoft.com/sharepoint/v3/contenttype/forms"/>
  </ds:schemaRefs>
</ds:datastoreItem>
</file>

<file path=customXml/itemProps2.xml><?xml version="1.0" encoding="utf-8"?>
<ds:datastoreItem xmlns:ds="http://schemas.openxmlformats.org/officeDocument/2006/customXml" ds:itemID="{79E7D06C-41B4-4382-8AF8-A31683607D25}">
  <ds:schemaRef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www.w3.org/XML/1998/namespace"/>
    <ds:schemaRef ds:uri="4c2e23c6-be65-4f7f-ae7f-ee383e150b67"/>
    <ds:schemaRef ds:uri="http://purl.org/dc/terms/"/>
    <ds:schemaRef ds:uri="http://purl.org/dc/elements/1.1/"/>
    <ds:schemaRef ds:uri="http://schemas.microsoft.com/office/2006/metadata/properties"/>
    <ds:schemaRef ds:uri="e3bda27b-cfee-4295-a298-5e2fa030b0ad"/>
    <ds:schemaRef ds:uri="6bf942ae-553f-4360-a226-c8a0fa2eeb97"/>
    <ds:schemaRef ds:uri="d8fb151c-5b2f-48b5-9a90-55a5f935ce92"/>
    <ds:schemaRef ds:uri="http://schemas.microsoft.com/sharepoint/v3"/>
    <ds:schemaRef ds:uri="484d7c6c-1541-4d3e-b06d-e112c42c2ace"/>
    <ds:schemaRef ds:uri="54f17a79-bd60-4945-9bde-af6a396b4e7c"/>
  </ds:schemaRefs>
</ds:datastoreItem>
</file>

<file path=customXml/itemProps3.xml><?xml version="1.0" encoding="utf-8"?>
<ds:datastoreItem xmlns:ds="http://schemas.openxmlformats.org/officeDocument/2006/customXml" ds:itemID="{717D8159-A76E-4EE3-B40B-8CC3B5CC21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f17a79-bd60-4945-9bde-af6a396b4e7c"/>
    <ds:schemaRef ds:uri="484d7c6c-1541-4d3e-b06d-e112c42c2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2f4969a-9b8f-4d92-939c-455bf916096d}" enabled="0" method="" siteId="{f2f4969a-9b8f-4d92-939c-455bf916096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【様式1】e-Rad申請書</vt:lpstr>
      <vt:lpstr>【様式2】転入出連絡票</vt:lpstr>
      <vt:lpstr>転記用（申請書）</vt:lpstr>
      <vt:lpstr>転記用（転入出）</vt:lpstr>
      <vt:lpstr>部局一覧</vt:lpstr>
      <vt:lpstr>'【様式1】e-Rad申請書'!Print_Area</vt:lpstr>
      <vt:lpstr>【様式2】転入出連絡票!Print_Area</vt:lpstr>
      <vt:lpstr>システムデザイン研究科</vt:lpstr>
      <vt:lpstr>システムデザイン専攻</vt:lpstr>
      <vt:lpstr>経営学研究科</vt:lpstr>
      <vt:lpstr>社会行動学専攻</vt:lpstr>
      <vt:lpstr>人間科学専攻</vt:lpstr>
      <vt:lpstr>人間健康科学研究科</vt:lpstr>
      <vt:lpstr>人間健康科学専攻</vt:lpstr>
      <vt:lpstr>人文科学研究科</vt:lpstr>
      <vt:lpstr>都市環境科学研究科</vt:lpstr>
      <vt:lpstr>都市環境科学専攻</vt:lpstr>
      <vt:lpstr>文化関係論専攻</vt:lpstr>
      <vt:lpstr>文化基礎論専攻</vt:lpstr>
      <vt:lpstr>法学政治学研究科</vt:lpstr>
      <vt:lpstr>法学政治学専攻</vt:lpstr>
      <vt:lpstr>理学研究科</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臼井 崇</dc:creator>
  <cp:keywords/>
  <dc:description/>
  <cp:lastModifiedBy>三富 麻由</cp:lastModifiedBy>
  <cp:revision/>
  <cp:lastPrinted>2025-02-18T02:24:10Z</cp:lastPrinted>
  <dcterms:created xsi:type="dcterms:W3CDTF">2015-06-05T18:19:34Z</dcterms:created>
  <dcterms:modified xsi:type="dcterms:W3CDTF">2025-09-05T05:09:58Z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0x0101009CCDAFD03F6B0241A65283350AFC8051</vt:lpwstr>
  </property>
  <property fmtid="{D5CDD505-2E9C-101B-9397-08002B2CF9AE}" pid="3" name="MediaServiceImageTags">
    <vt:lpwstr/>
  </property>
</Properties>
</file>